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BDEFCF64-B92D-4106-8A67-339B138EC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<sst xmlns="http://schemas.openxmlformats.org/spreadsheetml/2006/main" count="92" uniqueCount="47">
  <si>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</si>
  <si>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</si>
  <si>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</si>
  <si>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</si>
  <si>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</si>
  <si>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</si>
  <si>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</si>
  <si>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</si>
  <si>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</si>
  <si>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</si>
  <si>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</si>
  <si>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</si>
  <si>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</si>
  <si>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</si>
  <si>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</si>
  <si>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</si>
  <si>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</si>
  <si>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</si>
  <si>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</si>
  <si>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</si>
  <si>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</si>
  <si>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</si>
  <si>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</si>
  <si>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</si>
  <si>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</si>
  <si>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</si>
  <si>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</si>
  <si>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</si>
  <si>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</si>
  <si>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</si>
  <si>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</si>
  <si>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</si>
  <si>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</si>
  <si>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</si>
  <si>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</si>
  <si>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</si>
  <si>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</si>
  <si>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</si>
  <si>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</si>
  <si>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</si>
  <si>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del Municipio de Acámbaro, Guanajuato
Estado Analítico de Ingresos
Del 1 de Enero al 31 de Marzo de 2026
(Cifras en Pesos)</t>
  </si>
  <si>
    <t xml:space="preserve"> ________________________________________________</t>
  </si>
  <si>
    <t>Mtra. Yazmin Romero Corral</t>
  </si>
  <si>
    <t>Directora del Sistema Municipal DIF</t>
  </si>
  <si>
    <t xml:space="preserve"> ______________________________________________________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</si>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</sst>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2" borderId="6" xfId="8" applyNumberFormat="1" applyFont="1" applyFill="1" applyBorder="1" applyAlignment="1">
      <alignment horizontal="center" vertical="center" wrapText="1"/>
    </xf>
    <xf numFmtId="4" fontId="8" fillId="2" borderId="3" xfId="8" applyNumberFormat="1" applyFont="1" applyFill="1" applyBorder="1" applyAlignment="1">
      <alignment horizontal="center" vertical="center" wrapText="1"/>
    </xf>
    <xf numFmtId="4" fontId="8" fillId="2" borderId="4" xfId="8" applyNumberFormat="1" applyFont="1" applyFill="1" applyBorder="1" applyAlignment="1">
      <alignment horizontal="center" vertical="center" wrapText="1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8" fillId="2" borderId="5" xfId="8" applyNumberFormat="1" applyFont="1" applyFill="1" applyBorder="1" applyAlignment="1" applyProtection="1">
      <alignment horizontal="center" vertical="center" wrapText="1"/>
      <protection locked="0"/>
    </xf>
    <xf numFmtId="4" fontId="8" fillId="2" borderId="8" xfId="8" applyNumberFormat="1" applyFont="1" applyFill="1" applyBorder="1" applyAlignment="1">
      <alignment horizontal="center" vertical="center" wrapText="1"/>
    </xf>
    <xf numFmtId="4" fontId="8" fillId="2" borderId="9" xfId="8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/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topLeftCell="A10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1" t="s">
        <v>40</v>
      </c>
      <c r="B1" s="42"/>
      <c r="C1" s="42"/>
      <c r="D1" s="42"/>
      <c r="E1" s="42"/>
      <c r="F1" s="42"/>
      <c r="G1" s="43"/>
    </row>
    <row r="2" spans="1:8" s="3" customFormat="1" x14ac:dyDescent="0.2">
      <c r="A2" s="23"/>
      <c r="B2" s="42" t="s">
        <v>36</v>
      </c>
      <c r="C2" s="42"/>
      <c r="D2" s="42"/>
      <c r="E2" s="42"/>
      <c r="F2" s="42"/>
      <c r="G2" s="45" t="s">
        <v>12</v>
      </c>
    </row>
    <row r="3" spans="1:8" s="1" customFormat="1" ht="24.95" customHeight="1" x14ac:dyDescent="0.2">
      <c r="A3" s="24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6"/>
    </row>
    <row r="4" spans="1:8" x14ac:dyDescent="0.2">
      <c r="A4" s="18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7" t="s">
        <v>20</v>
      </c>
    </row>
    <row r="5" spans="1:8" x14ac:dyDescent="0.2">
      <c r="A5" s="19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7" t="s">
        <v>21</v>
      </c>
    </row>
    <row r="7" spans="1:8" x14ac:dyDescent="0.2">
      <c r="A7" s="18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7" t="s">
        <v>22</v>
      </c>
    </row>
    <row r="8" spans="1:8" x14ac:dyDescent="0.2">
      <c r="A8" s="18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7" t="s">
        <v>23</v>
      </c>
    </row>
    <row r="9" spans="1:8" x14ac:dyDescent="0.2">
      <c r="A9" s="19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9">
        <v>2681820</v>
      </c>
      <c r="C10" s="29">
        <v>30000</v>
      </c>
      <c r="D10" s="29">
        <f t="shared" si="2"/>
        <v>2711820</v>
      </c>
      <c r="E10" s="29">
        <v>894144.41</v>
      </c>
      <c r="F10" s="29">
        <v>894144.41</v>
      </c>
      <c r="G10" s="29">
        <f t="shared" si="3"/>
        <v>-1787675.5899999999</v>
      </c>
      <c r="H10" s="17" t="s">
        <v>25</v>
      </c>
    </row>
    <row r="11" spans="1:8" ht="22.5" x14ac:dyDescent="0.2">
      <c r="A11" s="2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7" t="s">
        <v>26</v>
      </c>
    </row>
    <row r="12" spans="1:8" ht="22.5" x14ac:dyDescent="0.2">
      <c r="A12" s="18" t="s">
        <v>14</v>
      </c>
      <c r="B12" s="29">
        <v>11755066</v>
      </c>
      <c r="C12" s="29">
        <v>0</v>
      </c>
      <c r="D12" s="29">
        <f t="shared" si="2"/>
        <v>11755066</v>
      </c>
      <c r="E12" s="29">
        <v>2938766.53</v>
      </c>
      <c r="F12" s="29">
        <v>2938766.53</v>
      </c>
      <c r="G12" s="29">
        <f t="shared" si="3"/>
        <v>-8816299.4700000007</v>
      </c>
      <c r="H12" s="17" t="s">
        <v>27</v>
      </c>
    </row>
    <row r="13" spans="1:8" x14ac:dyDescent="0.2">
      <c r="A13" s="18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7" t="s">
        <v>28</v>
      </c>
    </row>
    <row r="14" spans="1:8" x14ac:dyDescent="0.2">
      <c r="B14" s="30"/>
      <c r="C14" s="30"/>
      <c r="D14" s="30"/>
      <c r="E14" s="30"/>
      <c r="F14" s="30"/>
      <c r="G14" s="30"/>
      <c r="H14" s="17" t="s">
        <v>29</v>
      </c>
    </row>
    <row r="15" spans="1:8" x14ac:dyDescent="0.2">
      <c r="A15" s="7" t="s">
        <v>7</v>
      </c>
      <c r="B15" s="31">
        <f>SUM(B4:B13)</f>
        <v>14436886</v>
      </c>
      <c r="C15" s="31">
        <f t="shared" ref="C15:G15" si="6">SUM(C4:C13)</f>
        <v>30000</v>
      </c>
      <c r="D15" s="31">
        <f t="shared" si="6"/>
        <v>14466886</v>
      </c>
      <c r="E15" s="31">
        <f t="shared" si="6"/>
        <v>3832910.94</v>
      </c>
      <c r="F15" s="32">
        <f t="shared" si="6"/>
        <v>3832910.94</v>
      </c>
      <c r="G15" s="33">
        <f t="shared" si="6"/>
        <v>-10603975.060000001</v>
      </c>
      <c r="H15" s="17" t="s">
        <v>29</v>
      </c>
    </row>
    <row r="16" spans="1:8" x14ac:dyDescent="0.2">
      <c r="A16" s="10"/>
      <c r="B16" s="11"/>
      <c r="C16" s="11"/>
      <c r="D16" s="14"/>
      <c r="E16" s="12" t="s">
        <v>37</v>
      </c>
      <c r="F16" s="15"/>
      <c r="G16" s="50">
        <v>0</v>
      </c>
      <c r="H16" s="17" t="s">
        <v>29</v>
      </c>
    </row>
    <row r="17" spans="1:8" ht="10.15" customHeight="1" x14ac:dyDescent="0.2">
      <c r="A17" s="25"/>
      <c r="B17" s="47" t="s">
        <v>36</v>
      </c>
      <c r="C17" s="47"/>
      <c r="D17" s="47"/>
      <c r="E17" s="47"/>
      <c r="F17" s="47"/>
      <c r="G17" s="48" t="s">
        <v>12</v>
      </c>
      <c r="H17" s="17" t="s">
        <v>29</v>
      </c>
    </row>
    <row r="18" spans="1:8" ht="22.5" x14ac:dyDescent="0.2">
      <c r="A18" s="26" t="s">
        <v>32</v>
      </c>
      <c r="B18" s="34" t="s">
        <v>8</v>
      </c>
      <c r="C18" s="35" t="s">
        <v>38</v>
      </c>
      <c r="D18" s="35" t="s">
        <v>9</v>
      </c>
      <c r="E18" s="35" t="s">
        <v>10</v>
      </c>
      <c r="F18" s="36" t="s">
        <v>11</v>
      </c>
      <c r="G18" s="49"/>
      <c r="H18" s="17" t="s">
        <v>29</v>
      </c>
    </row>
    <row r="19" spans="1:8" x14ac:dyDescent="0.2">
      <c r="A19" s="20" t="s">
        <v>15</v>
      </c>
      <c r="B19" s="37">
        <f t="shared" ref="B19:G19" si="7">SUM(B20+B21+B22+B23+B24+B25+B26+B27)</f>
        <v>0</v>
      </c>
      <c r="C19" s="37">
        <f t="shared" si="7"/>
        <v>0</v>
      </c>
      <c r="D19" s="37">
        <f t="shared" si="7"/>
        <v>0</v>
      </c>
      <c r="E19" s="37">
        <f t="shared" si="7"/>
        <v>0</v>
      </c>
      <c r="F19" s="37">
        <f t="shared" si="7"/>
        <v>0</v>
      </c>
      <c r="G19" s="37">
        <f t="shared" si="7"/>
        <v>0</v>
      </c>
      <c r="H19" s="17" t="s">
        <v>29</v>
      </c>
    </row>
    <row r="20" spans="1:8" x14ac:dyDescent="0.2">
      <c r="A20" s="21" t="s">
        <v>0</v>
      </c>
      <c r="B20" s="38">
        <v>0</v>
      </c>
      <c r="C20" s="38">
        <v>0</v>
      </c>
      <c r="D20" s="38">
        <f t="shared" ref="D20:D23" si="8">B20+C20</f>
        <v>0</v>
      </c>
      <c r="E20" s="38">
        <v>0</v>
      </c>
      <c r="F20" s="38">
        <v>0</v>
      </c>
      <c r="G20" s="38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8">
        <v>0</v>
      </c>
      <c r="C21" s="38">
        <v>0</v>
      </c>
      <c r="D21" s="38">
        <f t="shared" si="8"/>
        <v>0</v>
      </c>
      <c r="E21" s="38">
        <v>0</v>
      </c>
      <c r="F21" s="38">
        <v>0</v>
      </c>
      <c r="G21" s="38">
        <f t="shared" si="9"/>
        <v>0</v>
      </c>
      <c r="H21" s="17" t="s">
        <v>30</v>
      </c>
    </row>
    <row r="22" spans="1:8" x14ac:dyDescent="0.2">
      <c r="A22" s="21" t="s">
        <v>2</v>
      </c>
      <c r="B22" s="38">
        <v>0</v>
      </c>
      <c r="C22" s="38">
        <v>0</v>
      </c>
      <c r="D22" s="38">
        <f t="shared" si="8"/>
        <v>0</v>
      </c>
      <c r="E22" s="38">
        <v>0</v>
      </c>
      <c r="F22" s="38">
        <v>0</v>
      </c>
      <c r="G22" s="38">
        <f t="shared" si="9"/>
        <v>0</v>
      </c>
      <c r="H22" s="17" t="s">
        <v>21</v>
      </c>
    </row>
    <row r="23" spans="1:8" x14ac:dyDescent="0.2">
      <c r="A23" s="21" t="s">
        <v>3</v>
      </c>
      <c r="B23" s="38">
        <v>0</v>
      </c>
      <c r="C23" s="38">
        <v>0</v>
      </c>
      <c r="D23" s="38">
        <f t="shared" si="8"/>
        <v>0</v>
      </c>
      <c r="E23" s="38">
        <v>0</v>
      </c>
      <c r="F23" s="38">
        <v>0</v>
      </c>
      <c r="G23" s="38">
        <f t="shared" si="9"/>
        <v>0</v>
      </c>
      <c r="H23" s="17" t="s">
        <v>22</v>
      </c>
    </row>
    <row r="24" spans="1:8" x14ac:dyDescent="0.2">
      <c r="A24" s="21" t="s">
        <v>16</v>
      </c>
      <c r="B24" s="38">
        <v>0</v>
      </c>
      <c r="C24" s="38">
        <v>0</v>
      </c>
      <c r="D24" s="38">
        <f t="shared" ref="D24" si="10">B24+C24</f>
        <v>0</v>
      </c>
      <c r="E24" s="38">
        <v>0</v>
      </c>
      <c r="F24" s="38">
        <v>0</v>
      </c>
      <c r="G24" s="38">
        <f t="shared" ref="G24" si="11">F24-B24</f>
        <v>0</v>
      </c>
      <c r="H24" s="17" t="s">
        <v>23</v>
      </c>
    </row>
    <row r="25" spans="1:8" x14ac:dyDescent="0.2">
      <c r="A25" s="21" t="s">
        <v>17</v>
      </c>
      <c r="B25" s="38">
        <v>0</v>
      </c>
      <c r="C25" s="38">
        <v>0</v>
      </c>
      <c r="D25" s="38">
        <f t="shared" ref="D25:D27" si="12">B25+C25</f>
        <v>0</v>
      </c>
      <c r="E25" s="38">
        <v>0</v>
      </c>
      <c r="F25" s="38">
        <v>0</v>
      </c>
      <c r="G25" s="38">
        <f t="shared" ref="G25:G27" si="13">F25-B25</f>
        <v>0</v>
      </c>
      <c r="H25" s="17" t="s">
        <v>24</v>
      </c>
    </row>
    <row r="26" spans="1:8" ht="22.5" x14ac:dyDescent="0.2">
      <c r="A26" s="21" t="s">
        <v>35</v>
      </c>
      <c r="B26" s="38">
        <v>0</v>
      </c>
      <c r="C26" s="38">
        <v>0</v>
      </c>
      <c r="D26" s="38">
        <f t="shared" si="12"/>
        <v>0</v>
      </c>
      <c r="E26" s="38">
        <v>0</v>
      </c>
      <c r="F26" s="38">
        <v>0</v>
      </c>
      <c r="G26" s="38">
        <f t="shared" si="13"/>
        <v>0</v>
      </c>
      <c r="H26" s="17" t="s">
        <v>26</v>
      </c>
    </row>
    <row r="27" spans="1:8" ht="22.5" x14ac:dyDescent="0.2">
      <c r="A27" s="21" t="s">
        <v>14</v>
      </c>
      <c r="B27" s="38">
        <v>0</v>
      </c>
      <c r="C27" s="38">
        <v>0</v>
      </c>
      <c r="D27" s="38">
        <f t="shared" si="12"/>
        <v>0</v>
      </c>
      <c r="E27" s="38">
        <v>0</v>
      </c>
      <c r="F27" s="38">
        <v>0</v>
      </c>
      <c r="G27" s="38">
        <f t="shared" si="13"/>
        <v>0</v>
      </c>
      <c r="H27" s="17" t="s">
        <v>27</v>
      </c>
    </row>
    <row r="28" spans="1:8" x14ac:dyDescent="0.2">
      <c r="A28" s="8"/>
      <c r="B28" s="38"/>
      <c r="C28" s="38"/>
      <c r="D28" s="38"/>
      <c r="E28" s="38"/>
      <c r="F28" s="38"/>
      <c r="G28" s="38"/>
      <c r="H28" s="17" t="s">
        <v>29</v>
      </c>
    </row>
    <row r="29" spans="1:8" ht="41.25" customHeight="1" x14ac:dyDescent="0.2">
      <c r="A29" s="22" t="s">
        <v>39</v>
      </c>
      <c r="B29" s="39">
        <f t="shared" ref="B29:G29" si="14">SUM(B30:B33)</f>
        <v>14436886</v>
      </c>
      <c r="C29" s="39">
        <f t="shared" si="14"/>
        <v>30000</v>
      </c>
      <c r="D29" s="39">
        <f t="shared" si="14"/>
        <v>14466886</v>
      </c>
      <c r="E29" s="39">
        <f t="shared" si="14"/>
        <v>3832910.94</v>
      </c>
      <c r="F29" s="39">
        <f t="shared" si="14"/>
        <v>3832910.94</v>
      </c>
      <c r="G29" s="39">
        <f t="shared" si="14"/>
        <v>-10603975.060000001</v>
      </c>
      <c r="H29" s="17" t="s">
        <v>29</v>
      </c>
    </row>
    <row r="30" spans="1:8" x14ac:dyDescent="0.2">
      <c r="A30" s="21" t="s">
        <v>1</v>
      </c>
      <c r="B30" s="38">
        <v>0</v>
      </c>
      <c r="C30" s="38">
        <v>0</v>
      </c>
      <c r="D30" s="38">
        <f>B30+C30</f>
        <v>0</v>
      </c>
      <c r="E30" s="38">
        <v>0</v>
      </c>
      <c r="F30" s="38">
        <v>0</v>
      </c>
      <c r="G30" s="38">
        <f>F30-B30</f>
        <v>0</v>
      </c>
      <c r="H30" s="17" t="s">
        <v>30</v>
      </c>
    </row>
    <row r="31" spans="1:8" x14ac:dyDescent="0.2">
      <c r="A31" s="21" t="s">
        <v>4</v>
      </c>
      <c r="B31" s="38">
        <v>0</v>
      </c>
      <c r="C31" s="38">
        <v>0</v>
      </c>
      <c r="D31" s="38">
        <f>B31+C31</f>
        <v>0</v>
      </c>
      <c r="E31" s="38">
        <v>0</v>
      </c>
      <c r="F31" s="38">
        <v>0</v>
      </c>
      <c r="G31" s="38">
        <f t="shared" ref="G31:G32" si="15">F31-B31</f>
        <v>0</v>
      </c>
      <c r="H31" s="17" t="s">
        <v>23</v>
      </c>
    </row>
    <row r="32" spans="1:8" ht="22.5" x14ac:dyDescent="0.2">
      <c r="A32" s="21" t="s">
        <v>18</v>
      </c>
      <c r="B32" s="38">
        <v>2681820</v>
      </c>
      <c r="C32" s="38">
        <v>30000</v>
      </c>
      <c r="D32" s="38">
        <f>B32+C32</f>
        <v>2711820</v>
      </c>
      <c r="E32" s="38">
        <v>894144.41</v>
      </c>
      <c r="F32" s="38">
        <v>894144.41</v>
      </c>
      <c r="G32" s="38">
        <f t="shared" si="15"/>
        <v>-1787675.5899999999</v>
      </c>
      <c r="H32" s="17" t="s">
        <v>25</v>
      </c>
    </row>
    <row r="33" spans="1:8" ht="22.5" x14ac:dyDescent="0.2">
      <c r="A33" s="21" t="s">
        <v>14</v>
      </c>
      <c r="B33" s="38">
        <v>11755066</v>
      </c>
      <c r="C33" s="38">
        <v>0</v>
      </c>
      <c r="D33" s="38">
        <f>B33+C33</f>
        <v>11755066</v>
      </c>
      <c r="E33" s="38">
        <v>2938766.53</v>
      </c>
      <c r="F33" s="38">
        <v>2938766.53</v>
      </c>
      <c r="G33" s="38">
        <f t="shared" ref="G33" si="16">F33-B33</f>
        <v>-8816299.4700000007</v>
      </c>
      <c r="H33" s="17" t="s">
        <v>27</v>
      </c>
    </row>
    <row r="34" spans="1:8" x14ac:dyDescent="0.2">
      <c r="A34" s="8"/>
      <c r="B34" s="38"/>
      <c r="C34" s="38"/>
      <c r="D34" s="38"/>
      <c r="E34" s="38"/>
      <c r="F34" s="38"/>
      <c r="G34" s="38"/>
      <c r="H34" s="17" t="s">
        <v>29</v>
      </c>
    </row>
    <row r="35" spans="1:8" x14ac:dyDescent="0.2">
      <c r="A35" s="20" t="s">
        <v>6</v>
      </c>
      <c r="B35" s="39">
        <f t="shared" ref="B35:G35" si="17">SUM(B36)</f>
        <v>0</v>
      </c>
      <c r="C35" s="39">
        <f t="shared" si="17"/>
        <v>0</v>
      </c>
      <c r="D35" s="39">
        <f t="shared" si="17"/>
        <v>0</v>
      </c>
      <c r="E35" s="39">
        <f t="shared" si="17"/>
        <v>0</v>
      </c>
      <c r="F35" s="39">
        <f t="shared" si="17"/>
        <v>0</v>
      </c>
      <c r="G35" s="39">
        <f t="shared" si="17"/>
        <v>0</v>
      </c>
      <c r="H35" s="17" t="s">
        <v>29</v>
      </c>
    </row>
    <row r="36" spans="1:8" x14ac:dyDescent="0.2">
      <c r="A36" s="21" t="s">
        <v>6</v>
      </c>
      <c r="B36" s="38">
        <v>0</v>
      </c>
      <c r="C36" s="38">
        <v>0</v>
      </c>
      <c r="D36" s="38">
        <f>B36+C36</f>
        <v>0</v>
      </c>
      <c r="E36" s="38">
        <v>0</v>
      </c>
      <c r="F36" s="38">
        <v>0</v>
      </c>
      <c r="G36" s="38">
        <f>F36-B36</f>
        <v>0</v>
      </c>
      <c r="H36" s="17" t="s">
        <v>28</v>
      </c>
    </row>
    <row r="37" spans="1:8" x14ac:dyDescent="0.2">
      <c r="A37" s="21"/>
      <c r="B37" s="38"/>
      <c r="C37" s="38"/>
      <c r="D37" s="38"/>
      <c r="E37" s="38"/>
      <c r="F37" s="38"/>
      <c r="G37" s="38"/>
      <c r="H37" s="17"/>
    </row>
    <row r="38" spans="1:8" x14ac:dyDescent="0.2">
      <c r="A38" s="9" t="s">
        <v>7</v>
      </c>
      <c r="B38" s="31">
        <f>SUM(B35+B29+B19)</f>
        <v>14436886</v>
      </c>
      <c r="C38" s="31">
        <f t="shared" ref="C38:G38" si="18">SUM(C35+C29+C19)</f>
        <v>30000</v>
      </c>
      <c r="D38" s="31">
        <f t="shared" si="18"/>
        <v>14466886</v>
      </c>
      <c r="E38" s="31">
        <f t="shared" si="18"/>
        <v>3832910.94</v>
      </c>
      <c r="F38" s="31">
        <f t="shared" si="18"/>
        <v>3832910.94</v>
      </c>
      <c r="G38" s="33">
        <f t="shared" si="18"/>
        <v>-10603975.060000001</v>
      </c>
      <c r="H38" s="17" t="s">
        <v>29</v>
      </c>
    </row>
    <row r="39" spans="1:8" x14ac:dyDescent="0.2">
      <c r="A39" s="10"/>
      <c r="B39" s="11"/>
      <c r="C39" s="11"/>
      <c r="D39" s="11"/>
      <c r="E39" s="12" t="s">
        <v>37</v>
      </c>
      <c r="F39" s="13"/>
      <c r="G39" s="50">
        <v>0</v>
      </c>
      <c r="H39" s="17" t="s">
        <v>29</v>
      </c>
    </row>
    <row r="40" spans="1:8" x14ac:dyDescent="0.2">
      <c r="A40" t="s">
        <v>31</v>
      </c>
    </row>
    <row r="41" spans="1:8" x14ac:dyDescent="0.2">
      <c r="A41" s="16" t="s">
        <v>33</v>
      </c>
    </row>
    <row r="42" spans="1:8" x14ac:dyDescent="0.2">
      <c r="A42" s="16" t="s">
        <v>19</v>
      </c>
    </row>
    <row r="43" spans="1:8" ht="30.75" customHeight="1" x14ac:dyDescent="0.2">
      <c r="A43" s="44" t="s">
        <v>34</v>
      </c>
      <c r="B43" s="44"/>
      <c r="C43" s="44"/>
      <c r="D43" s="44"/>
      <c r="E43" s="44"/>
      <c r="F43" s="44"/>
      <c r="G43" s="44"/>
    </row>
    <row r="47" spans="1:8" x14ac:dyDescent="0.2">
      <c r="A47" s="1" t="s">
        <v>41</v>
      </c>
      <c r="D47" s="40" t="s">
        <v>44</v>
      </c>
      <c r="E47" s="40"/>
      <c r="F47" s="40"/>
    </row>
    <row r="48" spans="1:8" x14ac:dyDescent="0.2">
      <c r="A48" s="1" t="s">
        <v>42</v>
      </c>
      <c r="D48" s="40" t="s">
        <v>45</v>
      </c>
      <c r="E48" s="40"/>
      <c r="F48" s="40"/>
    </row>
    <row r="49" spans="1:6" x14ac:dyDescent="0.2">
      <c r="A49" s="1" t="s">
        <v>43</v>
      </c>
      <c r="D49" s="40" t="s">
        <v>46</v>
      </c>
      <c r="E49" s="40"/>
      <c r="F49" s="40"/>
    </row>
  </sheetData>
  <sheetProtection formatCells="0" formatColumns="0" formatRows="0" insertRows="0" autoFilter="0"/>
  <mergeCells count="9">
    <mergeCell ref="D47:F47"/>
    <mergeCell ref="D48:F48"/>
    <mergeCell ref="D49:F49"/>
    <mergeCell ref="A1:G1"/>
    <mergeCell ref="A43:G43"/>
    <mergeCell ref="B2:F2"/>
    <mergeCell ref="G2:G3"/>
    <mergeCell ref="B17:F17"/>
    <mergeCell ref="G17:G18"/>
  </mergeCells>
  <pageMargins left="0.9055118110236221" right="0.31496062992125984" top="0.35433070866141736" bottom="0.35433070866141736" header="0.31496062992125984" footer="0.31496062992125984"/>
  <pageSetup scale="83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2026-04-20T19:18:02Z</cp:lastPrinted>
  <dcterms:created xsi:type="dcterms:W3CDTF">2012-12-11T20:48:19Z</dcterms:created>
  <dcterms:modified xsi:type="dcterms:W3CDTF">2026-04-21T18:21:15Z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