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SIRET\"/>
    </mc:Choice>
  </mc:AlternateContent>
  <bookViews>
    <workbookView xWindow="28680" yWindow="-120" windowWidth="29040" windowHeight="1572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  <definedName name="_xlnm.Print_Area" localSheetId="3">CFG!$A$1:$G$53</definedName>
    <definedName name="_xlnm.Print_Area" localSheetId="0">COG!$A$1:$G$87</definedName>
    <definedName name="_xlnm.Print_Area" localSheetId="1">CTG!$A$1:$G$23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F53" i="4" l="1"/>
  <c r="E53" i="4"/>
  <c r="C53" i="4"/>
  <c r="D51" i="4"/>
  <c r="G51" i="4" s="1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B53" i="4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7" i="4"/>
  <c r="E17" i="4"/>
  <c r="C17" i="4"/>
  <c r="B17" i="4"/>
  <c r="G31" i="4" l="1"/>
  <c r="G53" i="4"/>
  <c r="D31" i="4"/>
  <c r="D53" i="4"/>
  <c r="G17" i="4"/>
  <c r="D1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<sst xmlns="http://schemas.openxmlformats.org/spreadsheetml/2006/main" count="228" uniqueCount="157">
  <si>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</si>
  <si>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</si>
  <si>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</si>
  <si>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</si>
  <si>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</si>
  <si>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</si>
  <si>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</si>
  <si>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</si>
  <si>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</si>
  <si>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</si>
  <si>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</si>
  <si>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</si>
  <si>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</si>
  <si>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</si>
  <si>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</si>
  <si>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</si>
  <si>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</si>
  <si>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</si>
  <si>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</si>
  <si>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</si>
  <si>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</si>
  <si>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</si>
  <si>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</si>
  <si>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</si>
  <si>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</si>
  <si>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</si>
  <si>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</si>
  <si>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</si>
  <si>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</si>
  <si>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</si>
  <si>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</si>
  <si>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</si>
  <si>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</si>
  <si>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</si>
  <si>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</si>
  <si>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</si>
  <si>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</si>
  <si>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</si>
  <si>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</si>
  <si>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</si>
  <si>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</si>
  <si>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</si>
  <si>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</si>
  <si>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</si>
  <si>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</si>
  <si>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</si>
  <si>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</si>
  <si>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</si>
  <si>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</si>
  <si>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</si>
  <si>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</si>
  <si>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</si>
  <si>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</si>
  <si>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</si>
  <si>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</si>
  <si>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</si>
  <si>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</si>
  <si>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</si>
  <si>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</si>
  <si>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</si>
  <si>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</si>
  <si>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</si>
  <si>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</si>
  <si>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</si>
  <si>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</si>
  <si>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</si>
  <si>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</si>
  <si>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</si>
  <si>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</si>
  <si>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</si>
  <si>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</si>
  <si>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</si>
  <si>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</si>
  <si>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</si>
  <si>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</si>
  <si>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</si>
  <si>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</si>
  <si>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</si>
  <si>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</si>
  <si>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</si>
  <si>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</si>
  <si>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</si>
  <si>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</si>
  <si>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</si>
  <si>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</si>
  <si>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</si>
  <si>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</si>
  <si>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</si>
  <si>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</si>
  <si>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</si>
  <si>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</si>
  <si>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</si>
  <si>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</si>
  <si>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</si>
  <si>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</si>
  <si>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</si>
  <si>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</si>
  <si>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</si>
  <si>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</si>
  <si>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</si>
  <si>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</si>
  <si>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</si>
  <si>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</si>
  <si>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</si>
  <si>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</si>
  <si>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</si>
  <si>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</si>
  <si>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</si>
  <si>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</si>
  <si>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</si>
  <si>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</si>
  <si>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</si>
  <si>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</si>
  <si>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</si>
  <si>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</si>
  <si>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</si>
  <si>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</si>
  <si>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</si>
  <si>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</si>
  <si>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</si>
  <si>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</si>
  <si>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</si>
  <si>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</si>
  <si>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</si>
  <si>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</si>
  <si>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</si>
  <si>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</si>
  <si>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</si>
  <si>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</si>
  <si>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Acámbaro, Guanajuato
Estado Analítico del Ejercicio del Presupuesto de Egresos
Clasificación por Objeto del Gasto (Capítulo y Concepto)
Del 1 de Enero al 31 de Diciembre de 2024</t>
  </si>
  <si>
    <t>Sistema para el Desarrollo Integral de la Familia del Municipio de Acámbaro, Guanajuato
Estado Analítico del Ejercicio del Presupuesto de Egresos
Clasificación Económica (por Tipo de Gasto)
Del 1 de Enero al 31 de Diciembre de 2024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</si>
  <si>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</si>
  <si>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</si>
  <si>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</si>
  <si>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</si>
  <si>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</si>
  <si>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</si>
  <si>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</si>
  <si>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</si>
  <si>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</si>
  <si>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Sistema para el Desarrollo Integral de la Familia del Municipio de Acámbaro, Guanajuato
Estado Analítico del Ejercicio del Presupuesto de Egresos
Clasificación Administrativa
Del 1 de Enero al 31 de Diciembre de 2024</t>
  </si>
  <si>
    <t>Sistema para el Desarrollo Integral de la Familia del Municipio de Acámbaro, Guanajuato
Estado Analítico del Ejercicio del Presupuesto de Egresos
Clasificación Administrativa (Poderes)
Del 1 de Enero al 31 de Diciembre de 2024</t>
  </si>
  <si>
    <t>Sistema para el Desarrollo Integral de la Familia del Municipio de Acámbaro, Guanajuato
Estado Analítico del Ejercicio del Presupuesto de Egresos
Clasificación Administrativa (Sector Paraestatal)
Del 1 de Enero al 31 de Diciembre de 2024</t>
  </si>
  <si>
    <t>Sistema para el Desarrollo Integral de la Familia del Municipio de Acámbaro, Guanajuato
Estado Analítico del Ejercicio del Presupuesto de Egresos
Clasificación Funcional (Finalidad y Función)
Del 1 de Enero al 31 de Diciembre de 2024</t>
  </si>
  <si>
    <t xml:space="preserve">   ______________________________________________________</t>
  </si>
  <si>
    <t>Mtra. Yazmin Romero Corral</t>
  </si>
  <si>
    <t>Directora del Sistema Municipal Dif</t>
  </si>
  <si>
    <t>______________________________________________________</t>
  </si>
  <si>
    <t>C.P. Blanca Aurelia Ortega García</t>
  </si>
  <si>
    <t>Subdirectora de Administración y Finanzas SMDIF</t>
  </si>
  <si>
    <t xml:space="preserve"> ____________________________________________</t>
  </si>
  <si>
    <t xml:space="preserve"> _________________________________________________</t>
  </si>
  <si>
    <t>Directora del Sistema Municipal DIF</t>
  </si>
  <si>
    <t>Subdirectora de Administracion y Finanzas SMDIF</t>
  </si>
  <si>
    <t>_____________________________________________</t>
  </si>
  <si>
    <t xml:space="preserve"> _______________________________________________</t>
  </si>
  <si>
    <t>C.P. Blanca Aurelia Ortega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</si>
</sst>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topLeftCell="A52" workbookViewId="0">
      <selection activeCell="J86" sqref="J8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3" t="s">
        <v>129</v>
      </c>
      <c r="B1" s="43"/>
      <c r="C1" s="43"/>
      <c r="D1" s="43"/>
      <c r="E1" s="43"/>
      <c r="F1" s="43"/>
      <c r="G1" s="44"/>
    </row>
    <row r="2" spans="1:8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10486442</v>
      </c>
      <c r="C5" s="12">
        <f>SUM(C6:C12)</f>
        <v>551924.52</v>
      </c>
      <c r="D5" s="12">
        <f>B5+C5</f>
        <v>11038366.52</v>
      </c>
      <c r="E5" s="12">
        <f>SUM(E6:E12)</f>
        <v>10375558.170000002</v>
      </c>
      <c r="F5" s="12">
        <f>SUM(F6:F12)</f>
        <v>10375558.170000002</v>
      </c>
      <c r="G5" s="12">
        <f>D5-E5</f>
        <v>662808.34999999776</v>
      </c>
    </row>
    <row r="6" spans="1:8" x14ac:dyDescent="0.2">
      <c r="A6" s="19" t="s">
        <v>62</v>
      </c>
      <c r="B6" s="5">
        <v>7199843.5199999996</v>
      </c>
      <c r="C6" s="5">
        <v>0</v>
      </c>
      <c r="D6" s="5">
        <f t="shared" ref="D6:D69" si="0">B6+C6</f>
        <v>7199843.5199999996</v>
      </c>
      <c r="E6" s="5">
        <v>6812534.04</v>
      </c>
      <c r="F6" s="5">
        <v>6812534.04</v>
      </c>
      <c r="G6" s="5">
        <f t="shared" ref="G6:G69" si="1">D6-E6</f>
        <v>387309.47999999952</v>
      </c>
      <c r="H6" s="9">
        <v>1100</v>
      </c>
    </row>
    <row r="7" spans="1:8" x14ac:dyDescent="0.2">
      <c r="A7" s="19" t="s">
        <v>63</v>
      </c>
      <c r="B7" s="5">
        <v>153600</v>
      </c>
      <c r="C7" s="5">
        <v>0</v>
      </c>
      <c r="D7" s="5">
        <f t="shared" si="0"/>
        <v>153600</v>
      </c>
      <c r="E7" s="5">
        <v>151610.32</v>
      </c>
      <c r="F7" s="5">
        <v>151610.32</v>
      </c>
      <c r="G7" s="5">
        <f t="shared" si="1"/>
        <v>1989.679999999993</v>
      </c>
      <c r="H7" s="9">
        <v>1200</v>
      </c>
    </row>
    <row r="8" spans="1:8" x14ac:dyDescent="0.2">
      <c r="A8" s="19" t="s">
        <v>64</v>
      </c>
      <c r="B8" s="5">
        <v>2910413.27</v>
      </c>
      <c r="C8" s="5">
        <v>0</v>
      </c>
      <c r="D8" s="5">
        <f t="shared" si="0"/>
        <v>2910413.27</v>
      </c>
      <c r="E8" s="5">
        <v>2646904.08</v>
      </c>
      <c r="F8" s="5">
        <v>2646904.08</v>
      </c>
      <c r="G8" s="5">
        <f t="shared" si="1"/>
        <v>263509.18999999994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212585.21</v>
      </c>
      <c r="C10" s="5">
        <v>551924.52</v>
      </c>
      <c r="D10" s="5">
        <f t="shared" si="0"/>
        <v>764509.73</v>
      </c>
      <c r="E10" s="5">
        <v>764509.73</v>
      </c>
      <c r="F10" s="5">
        <v>764509.73</v>
      </c>
      <c r="G10" s="5">
        <f t="shared" si="1"/>
        <v>0</v>
      </c>
      <c r="H10" s="9">
        <v>1500</v>
      </c>
    </row>
    <row r="11" spans="1:8" x14ac:dyDescent="0.2">
      <c r="A11" s="19" t="s">
        <v>34</v>
      </c>
      <c r="B11" s="5">
        <v>10000</v>
      </c>
      <c r="C11" s="5">
        <v>0</v>
      </c>
      <c r="D11" s="5">
        <f t="shared" si="0"/>
        <v>10000</v>
      </c>
      <c r="E11" s="5">
        <v>0</v>
      </c>
      <c r="F11" s="5">
        <v>0</v>
      </c>
      <c r="G11" s="5">
        <f t="shared" si="1"/>
        <v>10000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1136543.0900000001</v>
      </c>
      <c r="C13" s="13">
        <f>SUM(C14:C22)</f>
        <v>32729.98000000001</v>
      </c>
      <c r="D13" s="13">
        <f t="shared" si="0"/>
        <v>1169273.07</v>
      </c>
      <c r="E13" s="13">
        <f>SUM(E14:E22)</f>
        <v>1077272.6399999999</v>
      </c>
      <c r="F13" s="13">
        <f>SUM(F14:F22)</f>
        <v>1077272.6399999999</v>
      </c>
      <c r="G13" s="13">
        <f t="shared" si="1"/>
        <v>92000.430000000168</v>
      </c>
      <c r="H13" s="18">
        <v>0</v>
      </c>
    </row>
    <row r="14" spans="1:8" x14ac:dyDescent="0.2">
      <c r="A14" s="19" t="s">
        <v>67</v>
      </c>
      <c r="B14" s="5">
        <v>483173.59</v>
      </c>
      <c r="C14" s="5">
        <v>46090.07</v>
      </c>
      <c r="D14" s="5">
        <f t="shared" si="0"/>
        <v>529263.66</v>
      </c>
      <c r="E14" s="5">
        <v>461047.49</v>
      </c>
      <c r="F14" s="5">
        <v>461047.49</v>
      </c>
      <c r="G14" s="5">
        <f t="shared" si="1"/>
        <v>68216.170000000042</v>
      </c>
      <c r="H14" s="9">
        <v>2100</v>
      </c>
    </row>
    <row r="15" spans="1:8" x14ac:dyDescent="0.2">
      <c r="A15" s="19" t="s">
        <v>68</v>
      </c>
      <c r="B15" s="5">
        <v>49150</v>
      </c>
      <c r="C15" s="5">
        <v>50989.91</v>
      </c>
      <c r="D15" s="5">
        <f t="shared" si="0"/>
        <v>100139.91</v>
      </c>
      <c r="E15" s="5">
        <v>100139.91</v>
      </c>
      <c r="F15" s="5">
        <v>100139.91</v>
      </c>
      <c r="G15" s="5">
        <f t="shared" si="1"/>
        <v>0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4120</v>
      </c>
      <c r="C17" s="5">
        <v>0</v>
      </c>
      <c r="D17" s="5">
        <f t="shared" si="0"/>
        <v>4120</v>
      </c>
      <c r="E17" s="5">
        <v>3524</v>
      </c>
      <c r="F17" s="5">
        <v>3524</v>
      </c>
      <c r="G17" s="5">
        <f t="shared" si="1"/>
        <v>596</v>
      </c>
      <c r="H17" s="9">
        <v>2400</v>
      </c>
    </row>
    <row r="18" spans="1:8" x14ac:dyDescent="0.2">
      <c r="A18" s="19" t="s">
        <v>71</v>
      </c>
      <c r="B18" s="5">
        <v>88000</v>
      </c>
      <c r="C18" s="5">
        <v>-23000</v>
      </c>
      <c r="D18" s="5">
        <f t="shared" si="0"/>
        <v>65000</v>
      </c>
      <c r="E18" s="5">
        <v>56863.35</v>
      </c>
      <c r="F18" s="5">
        <v>56863.35</v>
      </c>
      <c r="G18" s="5">
        <f t="shared" si="1"/>
        <v>8136.6500000000015</v>
      </c>
      <c r="H18" s="9">
        <v>2500</v>
      </c>
    </row>
    <row r="19" spans="1:8" x14ac:dyDescent="0.2">
      <c r="A19" s="19" t="s">
        <v>72</v>
      </c>
      <c r="B19" s="5">
        <v>355750</v>
      </c>
      <c r="C19" s="5">
        <v>4900</v>
      </c>
      <c r="D19" s="5">
        <f t="shared" si="0"/>
        <v>360650</v>
      </c>
      <c r="E19" s="5">
        <v>360650</v>
      </c>
      <c r="F19" s="5">
        <v>360650</v>
      </c>
      <c r="G19" s="5">
        <f t="shared" si="1"/>
        <v>0</v>
      </c>
      <c r="H19" s="9">
        <v>2600</v>
      </c>
    </row>
    <row r="20" spans="1:8" x14ac:dyDescent="0.2">
      <c r="A20" s="19" t="s">
        <v>73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156349.5</v>
      </c>
      <c r="C22" s="5">
        <v>-46250</v>
      </c>
      <c r="D22" s="5">
        <f t="shared" si="0"/>
        <v>110099.5</v>
      </c>
      <c r="E22" s="5">
        <v>95047.89</v>
      </c>
      <c r="F22" s="5">
        <v>95047.89</v>
      </c>
      <c r="G22" s="5">
        <f t="shared" si="1"/>
        <v>15051.61</v>
      </c>
      <c r="H22" s="9">
        <v>2900</v>
      </c>
    </row>
    <row r="23" spans="1:8" x14ac:dyDescent="0.2">
      <c r="A23" s="17" t="s">
        <v>59</v>
      </c>
      <c r="B23" s="13">
        <f>SUM(B24:B32)</f>
        <v>1254936.9100000001</v>
      </c>
      <c r="C23" s="13">
        <f>SUM(C24:C32)</f>
        <v>761137.14</v>
      </c>
      <c r="D23" s="13">
        <f t="shared" si="0"/>
        <v>2016074.0500000003</v>
      </c>
      <c r="E23" s="13">
        <f>SUM(E24:E32)</f>
        <v>1528402.44</v>
      </c>
      <c r="F23" s="13">
        <f>SUM(F24:F32)</f>
        <v>1528402.44</v>
      </c>
      <c r="G23" s="13">
        <f t="shared" si="1"/>
        <v>487671.61000000034</v>
      </c>
      <c r="H23" s="18">
        <v>0</v>
      </c>
    </row>
    <row r="24" spans="1:8" x14ac:dyDescent="0.2">
      <c r="A24" s="19" t="s">
        <v>76</v>
      </c>
      <c r="B24" s="5">
        <v>246107.3</v>
      </c>
      <c r="C24" s="5">
        <v>16500</v>
      </c>
      <c r="D24" s="5">
        <f t="shared" si="0"/>
        <v>262607.3</v>
      </c>
      <c r="E24" s="5">
        <v>246509.86</v>
      </c>
      <c r="F24" s="5">
        <v>246509.86</v>
      </c>
      <c r="G24" s="5">
        <f t="shared" si="1"/>
        <v>16097.440000000002</v>
      </c>
      <c r="H24" s="9">
        <v>3100</v>
      </c>
    </row>
    <row r="25" spans="1:8" x14ac:dyDescent="0.2">
      <c r="A25" s="19" t="s">
        <v>77</v>
      </c>
      <c r="B25" s="5">
        <v>30900</v>
      </c>
      <c r="C25" s="5">
        <v>0</v>
      </c>
      <c r="D25" s="5">
        <f t="shared" si="0"/>
        <v>30900</v>
      </c>
      <c r="E25" s="5">
        <v>28780</v>
      </c>
      <c r="F25" s="5">
        <v>28780</v>
      </c>
      <c r="G25" s="5">
        <f t="shared" si="1"/>
        <v>2120</v>
      </c>
      <c r="H25" s="9">
        <v>3200</v>
      </c>
    </row>
    <row r="26" spans="1:8" x14ac:dyDescent="0.2">
      <c r="A26" s="19" t="s">
        <v>78</v>
      </c>
      <c r="B26" s="5">
        <v>6818.03</v>
      </c>
      <c r="C26" s="5">
        <v>-3000</v>
      </c>
      <c r="D26" s="5">
        <f t="shared" si="0"/>
        <v>3818.0299999999997</v>
      </c>
      <c r="E26" s="5">
        <v>3650</v>
      </c>
      <c r="F26" s="5">
        <v>3650</v>
      </c>
      <c r="G26" s="5">
        <f t="shared" si="1"/>
        <v>168.02999999999975</v>
      </c>
      <c r="H26" s="9">
        <v>3300</v>
      </c>
    </row>
    <row r="27" spans="1:8" x14ac:dyDescent="0.2">
      <c r="A27" s="19" t="s">
        <v>79</v>
      </c>
      <c r="B27" s="5">
        <v>162980</v>
      </c>
      <c r="C27" s="5">
        <v>-25343.37</v>
      </c>
      <c r="D27" s="5">
        <f t="shared" si="0"/>
        <v>137636.63</v>
      </c>
      <c r="E27" s="5">
        <v>133313.68</v>
      </c>
      <c r="F27" s="5">
        <v>133313.68</v>
      </c>
      <c r="G27" s="5">
        <f t="shared" si="1"/>
        <v>4322.9500000000116</v>
      </c>
      <c r="H27" s="9">
        <v>3400</v>
      </c>
    </row>
    <row r="28" spans="1:8" x14ac:dyDescent="0.2">
      <c r="A28" s="19" t="s">
        <v>80</v>
      </c>
      <c r="B28" s="5">
        <v>330635</v>
      </c>
      <c r="C28" s="5">
        <v>680336.24</v>
      </c>
      <c r="D28" s="5">
        <f t="shared" si="0"/>
        <v>1010971.24</v>
      </c>
      <c r="E28" s="5">
        <v>563891.81999999995</v>
      </c>
      <c r="F28" s="5">
        <v>563891.81999999995</v>
      </c>
      <c r="G28" s="5">
        <f t="shared" si="1"/>
        <v>447079.42000000004</v>
      </c>
      <c r="H28" s="9">
        <v>3500</v>
      </c>
    </row>
    <row r="29" spans="1:8" x14ac:dyDescent="0.2">
      <c r="A29" s="19" t="s">
        <v>81</v>
      </c>
      <c r="B29" s="5">
        <v>29355</v>
      </c>
      <c r="C29" s="5">
        <v>0</v>
      </c>
      <c r="D29" s="5">
        <f t="shared" si="0"/>
        <v>29355</v>
      </c>
      <c r="E29" s="5">
        <v>28450.46</v>
      </c>
      <c r="F29" s="5">
        <v>28450.46</v>
      </c>
      <c r="G29" s="5">
        <f t="shared" si="1"/>
        <v>904.54000000000087</v>
      </c>
      <c r="H29" s="9">
        <v>3600</v>
      </c>
    </row>
    <row r="30" spans="1:8" x14ac:dyDescent="0.2">
      <c r="A30" s="19" t="s">
        <v>82</v>
      </c>
      <c r="B30" s="5">
        <v>20450</v>
      </c>
      <c r="C30" s="5">
        <v>-12607</v>
      </c>
      <c r="D30" s="5">
        <f t="shared" si="0"/>
        <v>7843</v>
      </c>
      <c r="E30" s="5">
        <v>6520.65</v>
      </c>
      <c r="F30" s="5">
        <v>6520.65</v>
      </c>
      <c r="G30" s="5">
        <f t="shared" si="1"/>
        <v>1322.3500000000004</v>
      </c>
      <c r="H30" s="9">
        <v>3700</v>
      </c>
    </row>
    <row r="31" spans="1:8" x14ac:dyDescent="0.2">
      <c r="A31" s="19" t="s">
        <v>83</v>
      </c>
      <c r="B31" s="5">
        <v>174936.6</v>
      </c>
      <c r="C31" s="5">
        <v>105251.27</v>
      </c>
      <c r="D31" s="5">
        <f t="shared" si="0"/>
        <v>280187.87</v>
      </c>
      <c r="E31" s="5">
        <v>269034.96999999997</v>
      </c>
      <c r="F31" s="5">
        <v>269034.96999999997</v>
      </c>
      <c r="G31" s="5">
        <f t="shared" si="1"/>
        <v>11152.900000000023</v>
      </c>
      <c r="H31" s="9">
        <v>3800</v>
      </c>
    </row>
    <row r="32" spans="1:8" x14ac:dyDescent="0.2">
      <c r="A32" s="19" t="s">
        <v>18</v>
      </c>
      <c r="B32" s="5">
        <v>252754.98</v>
      </c>
      <c r="C32" s="5">
        <v>0</v>
      </c>
      <c r="D32" s="5">
        <f t="shared" si="0"/>
        <v>252754.98</v>
      </c>
      <c r="E32" s="5">
        <v>248251</v>
      </c>
      <c r="F32" s="5">
        <v>248251</v>
      </c>
      <c r="G32" s="5">
        <f t="shared" si="1"/>
        <v>4503.9800000000105</v>
      </c>
      <c r="H32" s="9">
        <v>3900</v>
      </c>
    </row>
    <row r="33" spans="1:8" x14ac:dyDescent="0.2">
      <c r="A33" s="17" t="s">
        <v>124</v>
      </c>
      <c r="B33" s="13">
        <f>SUM(B34:B42)</f>
        <v>134100</v>
      </c>
      <c r="C33" s="13">
        <f>SUM(C34:C42)</f>
        <v>8670.66</v>
      </c>
      <c r="D33" s="13">
        <f t="shared" si="0"/>
        <v>142770.66</v>
      </c>
      <c r="E33" s="13">
        <f>SUM(E34:E42)</f>
        <v>128507.53</v>
      </c>
      <c r="F33" s="13">
        <f>SUM(F34:F42)</f>
        <v>128507.53</v>
      </c>
      <c r="G33" s="13">
        <f t="shared" si="1"/>
        <v>14263.130000000005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134100</v>
      </c>
      <c r="C37" s="5">
        <v>8670.66</v>
      </c>
      <c r="D37" s="5">
        <f t="shared" si="0"/>
        <v>142770.66</v>
      </c>
      <c r="E37" s="5">
        <v>128507.53</v>
      </c>
      <c r="F37" s="5">
        <v>128507.53</v>
      </c>
      <c r="G37" s="5">
        <f t="shared" si="1"/>
        <v>14263.130000000005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24677</v>
      </c>
      <c r="C43" s="13">
        <f>SUM(C44:C52)</f>
        <v>1203454</v>
      </c>
      <c r="D43" s="13">
        <f t="shared" si="0"/>
        <v>1228131</v>
      </c>
      <c r="E43" s="13">
        <f>SUM(E44:E52)</f>
        <v>769131</v>
      </c>
      <c r="F43" s="13">
        <f>SUM(F44:F52)</f>
        <v>769131</v>
      </c>
      <c r="G43" s="13">
        <f t="shared" si="1"/>
        <v>459000</v>
      </c>
      <c r="H43" s="18">
        <v>0</v>
      </c>
    </row>
    <row r="44" spans="1:8" x14ac:dyDescent="0.2">
      <c r="A44" s="4" t="s">
        <v>91</v>
      </c>
      <c r="B44" s="5">
        <v>24677</v>
      </c>
      <c r="C44" s="5">
        <v>-24677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1228131</v>
      </c>
      <c r="D47" s="5">
        <f t="shared" si="0"/>
        <v>1228131</v>
      </c>
      <c r="E47" s="5">
        <v>769131</v>
      </c>
      <c r="F47" s="5">
        <v>769131</v>
      </c>
      <c r="G47" s="5">
        <f t="shared" si="1"/>
        <v>459000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100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13036699</v>
      </c>
      <c r="C77" s="15">
        <f t="shared" si="4"/>
        <v>2557916.2999999998</v>
      </c>
      <c r="D77" s="15">
        <f t="shared" si="4"/>
        <v>15594615.300000001</v>
      </c>
      <c r="E77" s="15">
        <f t="shared" si="4"/>
        <v>13878871.780000001</v>
      </c>
      <c r="F77" s="15">
        <f t="shared" si="4"/>
        <v>13878871.780000001</v>
      </c>
      <c r="G77" s="15">
        <f t="shared" si="4"/>
        <v>1715743.5199999982</v>
      </c>
    </row>
    <row r="79" spans="1:8" x14ac:dyDescent="0.2">
      <c r="A79" s="1" t="s">
        <v>120</v>
      </c>
    </row>
    <row r="84" spans="1:6" x14ac:dyDescent="0.2">
      <c r="A84" s="41" t="s">
        <v>144</v>
      </c>
      <c r="D84" s="42" t="s">
        <v>147</v>
      </c>
      <c r="E84" s="42"/>
      <c r="F84" s="42"/>
    </row>
    <row r="85" spans="1:6" x14ac:dyDescent="0.2">
      <c r="A85" s="41" t="s">
        <v>145</v>
      </c>
      <c r="D85" s="42" t="s">
        <v>148</v>
      </c>
      <c r="E85" s="42"/>
      <c r="F85" s="42"/>
    </row>
    <row r="86" spans="1:6" x14ac:dyDescent="0.2">
      <c r="A86" s="41" t="s">
        <v>146</v>
      </c>
      <c r="D86" s="42" t="s">
        <v>149</v>
      </c>
      <c r="E86" s="42"/>
      <c r="F86" s="42"/>
    </row>
    <row r="87" spans="1:6" x14ac:dyDescent="0.2">
      <c r="A87" s="41"/>
    </row>
  </sheetData>
  <sheetProtection formatCells="0" formatColumns="0" formatRows="0" autoFilter="0"/>
  <mergeCells count="5">
    <mergeCell ref="D86:F86"/>
    <mergeCell ref="A1:G1"/>
    <mergeCell ref="G2:G3"/>
    <mergeCell ref="D84:F84"/>
    <mergeCell ref="D85:F85"/>
  </mergeCells>
  <printOptions horizontalCentered="1"/>
  <pageMargins left="0.31496062992125984" right="0.31496062992125984" top="0.35433070866141736" bottom="0.35433070866141736" header="0.31496062992125984" footer="0.31496062992125984"/>
  <pageSetup paperSize="141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Normal="100" workbookViewId="0">
      <selection sqref="A1:G23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7" t="s">
        <v>130</v>
      </c>
      <c r="B1" s="43"/>
      <c r="C1" s="43"/>
      <c r="D1" s="43"/>
      <c r="E1" s="43"/>
      <c r="F1" s="43"/>
      <c r="G1" s="44"/>
    </row>
    <row r="2" spans="1:7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13012022</v>
      </c>
      <c r="C6" s="5">
        <v>1354462.3</v>
      </c>
      <c r="D6" s="5">
        <f>B6+C6</f>
        <v>14366484.300000001</v>
      </c>
      <c r="E6" s="5">
        <v>13109740.779999999</v>
      </c>
      <c r="F6" s="5">
        <v>13109740.779999999</v>
      </c>
      <c r="G6" s="5">
        <f>D6-E6</f>
        <v>1256743.5200000014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24677</v>
      </c>
      <c r="C8" s="5">
        <v>1203454</v>
      </c>
      <c r="D8" s="5">
        <f>B8+C8</f>
        <v>1228131</v>
      </c>
      <c r="E8" s="5">
        <v>769131</v>
      </c>
      <c r="F8" s="5">
        <v>769131</v>
      </c>
      <c r="G8" s="5">
        <f>D8-E8</f>
        <v>459000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13036699</v>
      </c>
      <c r="C16" s="15">
        <f t="shared" si="0"/>
        <v>2557916.2999999998</v>
      </c>
      <c r="D16" s="15">
        <f t="shared" si="0"/>
        <v>15594615.300000001</v>
      </c>
      <c r="E16" s="15">
        <f t="shared" si="0"/>
        <v>13878871.779999999</v>
      </c>
      <c r="F16" s="15">
        <f t="shared" si="0"/>
        <v>13878871.779999999</v>
      </c>
      <c r="G16" s="15">
        <f t="shared" si="0"/>
        <v>1715743.5200000014</v>
      </c>
    </row>
    <row r="21" spans="1:6" x14ac:dyDescent="0.2">
      <c r="A21" s="41" t="s">
        <v>150</v>
      </c>
      <c r="D21" s="42" t="s">
        <v>151</v>
      </c>
      <c r="E21" s="42"/>
      <c r="F21" s="42"/>
    </row>
    <row r="22" spans="1:6" x14ac:dyDescent="0.2">
      <c r="A22" s="41" t="s">
        <v>145</v>
      </c>
      <c r="D22" s="42" t="s">
        <v>148</v>
      </c>
      <c r="E22" s="42"/>
      <c r="F22" s="42"/>
    </row>
    <row r="23" spans="1:6" x14ac:dyDescent="0.2">
      <c r="A23" s="41" t="s">
        <v>152</v>
      </c>
      <c r="D23" s="42" t="s">
        <v>153</v>
      </c>
      <c r="E23" s="42"/>
      <c r="F23" s="42"/>
    </row>
  </sheetData>
  <sheetProtection formatCells="0" formatColumns="0" formatRows="0" autoFilter="0"/>
  <mergeCells count="5">
    <mergeCell ref="G2:G3"/>
    <mergeCell ref="A1:G1"/>
    <mergeCell ref="D21:F21"/>
    <mergeCell ref="D22:F22"/>
    <mergeCell ref="D23:F23"/>
  </mergeCells>
  <printOptions horizontalCentered="1"/>
  <pageMargins left="0.51181102362204722" right="0.51181102362204722" top="0.55118110236220474" bottom="0.55118110236220474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opLeftCell="A34" workbookViewId="0">
      <selection activeCell="D62" sqref="D62:G6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8" t="s">
        <v>140</v>
      </c>
      <c r="B1" s="49"/>
      <c r="C1" s="49"/>
      <c r="D1" s="49"/>
      <c r="E1" s="49"/>
      <c r="F1" s="49"/>
      <c r="G1" s="50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5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6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3457568.87</v>
      </c>
      <c r="C7" s="5">
        <v>2628586.96</v>
      </c>
      <c r="D7" s="5">
        <f>B7+C7</f>
        <v>6086155.8300000001</v>
      </c>
      <c r="E7" s="5">
        <v>5073064.62</v>
      </c>
      <c r="F7" s="5">
        <v>5073064.62</v>
      </c>
      <c r="G7" s="5">
        <f>D7-E7</f>
        <v>1013091.21</v>
      </c>
    </row>
    <row r="8" spans="1:7" x14ac:dyDescent="0.2">
      <c r="A8" s="22" t="s">
        <v>132</v>
      </c>
      <c r="B8" s="5">
        <v>892597.27</v>
      </c>
      <c r="C8" s="5">
        <v>-17500</v>
      </c>
      <c r="D8" s="5">
        <f t="shared" ref="D8:D13" si="0">B8+C8</f>
        <v>875097.27</v>
      </c>
      <c r="E8" s="5">
        <v>867054.41</v>
      </c>
      <c r="F8" s="5">
        <v>867054.41</v>
      </c>
      <c r="G8" s="5">
        <f t="shared" ref="G8:G13" si="1">D8-E8</f>
        <v>8042.859999999986</v>
      </c>
    </row>
    <row r="9" spans="1:7" x14ac:dyDescent="0.2">
      <c r="A9" s="22" t="s">
        <v>133</v>
      </c>
      <c r="B9" s="5">
        <v>1227147.67</v>
      </c>
      <c r="C9" s="5">
        <v>14402.07</v>
      </c>
      <c r="D9" s="5">
        <f t="shared" si="0"/>
        <v>1241549.74</v>
      </c>
      <c r="E9" s="5">
        <v>1128815.4099999999</v>
      </c>
      <c r="F9" s="5">
        <v>1128815.4099999999</v>
      </c>
      <c r="G9" s="5">
        <f t="shared" si="1"/>
        <v>112734.33000000007</v>
      </c>
    </row>
    <row r="10" spans="1:7" x14ac:dyDescent="0.2">
      <c r="A10" s="22" t="s">
        <v>134</v>
      </c>
      <c r="B10" s="5">
        <v>1981687.03</v>
      </c>
      <c r="C10" s="5">
        <v>-50500</v>
      </c>
      <c r="D10" s="5">
        <f t="shared" si="0"/>
        <v>1931187.03</v>
      </c>
      <c r="E10" s="5">
        <v>1519446.42</v>
      </c>
      <c r="F10" s="5">
        <v>1519446.42</v>
      </c>
      <c r="G10" s="5">
        <f t="shared" si="1"/>
        <v>411740.6100000001</v>
      </c>
    </row>
    <row r="11" spans="1:7" x14ac:dyDescent="0.2">
      <c r="A11" s="22" t="s">
        <v>135</v>
      </c>
      <c r="B11" s="5">
        <v>2321043.66</v>
      </c>
      <c r="C11" s="5">
        <v>87393</v>
      </c>
      <c r="D11" s="5">
        <f t="shared" si="0"/>
        <v>2408436.66</v>
      </c>
      <c r="E11" s="5">
        <v>2347593.86</v>
      </c>
      <c r="F11" s="5">
        <v>2347593.86</v>
      </c>
      <c r="G11" s="5">
        <f t="shared" si="1"/>
        <v>60842.800000000279</v>
      </c>
    </row>
    <row r="12" spans="1:7" x14ac:dyDescent="0.2">
      <c r="A12" s="22" t="s">
        <v>136</v>
      </c>
      <c r="B12" s="5">
        <v>740204.98</v>
      </c>
      <c r="C12" s="5">
        <v>-36140</v>
      </c>
      <c r="D12" s="5">
        <f t="shared" si="0"/>
        <v>704064.98</v>
      </c>
      <c r="E12" s="5">
        <v>676803.4</v>
      </c>
      <c r="F12" s="5">
        <v>676803.4</v>
      </c>
      <c r="G12" s="5">
        <f t="shared" si="1"/>
        <v>27261.579999999958</v>
      </c>
    </row>
    <row r="13" spans="1:7" x14ac:dyDescent="0.2">
      <c r="A13" s="22" t="s">
        <v>137</v>
      </c>
      <c r="B13" s="5">
        <v>639141.34</v>
      </c>
      <c r="C13" s="5">
        <v>-12000</v>
      </c>
      <c r="D13" s="5">
        <f t="shared" si="0"/>
        <v>627141.34</v>
      </c>
      <c r="E13" s="5">
        <v>605310.15</v>
      </c>
      <c r="F13" s="5">
        <v>605310.15</v>
      </c>
      <c r="G13" s="5">
        <f t="shared" si="1"/>
        <v>21831.189999999944</v>
      </c>
    </row>
    <row r="14" spans="1:7" x14ac:dyDescent="0.2">
      <c r="A14" s="22" t="s">
        <v>138</v>
      </c>
      <c r="B14" s="5">
        <v>1243046.81</v>
      </c>
      <c r="C14" s="5">
        <v>-48825.73</v>
      </c>
      <c r="D14" s="5">
        <f t="shared" ref="D14" si="2">B14+C14</f>
        <v>1194221.08</v>
      </c>
      <c r="E14" s="5">
        <v>1145590.8400000001</v>
      </c>
      <c r="F14" s="5">
        <v>1145590.8400000001</v>
      </c>
      <c r="G14" s="5">
        <f t="shared" ref="G14" si="3">D14-E14</f>
        <v>48630.239999999991</v>
      </c>
    </row>
    <row r="15" spans="1:7" x14ac:dyDescent="0.2">
      <c r="A15" s="22" t="s">
        <v>139</v>
      </c>
      <c r="B15" s="5">
        <v>534261.37</v>
      </c>
      <c r="C15" s="5">
        <v>-7500</v>
      </c>
      <c r="D15" s="5">
        <f t="shared" ref="D15" si="4">B15+C15</f>
        <v>526761.37</v>
      </c>
      <c r="E15" s="5">
        <v>515192.67</v>
      </c>
      <c r="F15" s="5">
        <v>515192.67</v>
      </c>
      <c r="G15" s="5">
        <f t="shared" ref="G15" si="5">D15-E15</f>
        <v>11568.700000000012</v>
      </c>
    </row>
    <row r="16" spans="1:7" x14ac:dyDescent="0.2">
      <c r="A16" s="22"/>
      <c r="B16" s="5"/>
      <c r="C16" s="5"/>
      <c r="D16" s="5"/>
      <c r="E16" s="5"/>
      <c r="F16" s="5"/>
      <c r="G16" s="5"/>
    </row>
    <row r="17" spans="1:7" x14ac:dyDescent="0.2">
      <c r="A17" s="11" t="s">
        <v>50</v>
      </c>
      <c r="B17" s="16">
        <f t="shared" ref="B17:G17" si="6">SUM(B7:B16)</f>
        <v>13036699</v>
      </c>
      <c r="C17" s="16">
        <f t="shared" si="6"/>
        <v>2557916.2999999998</v>
      </c>
      <c r="D17" s="16">
        <f t="shared" si="6"/>
        <v>15594615.299999999</v>
      </c>
      <c r="E17" s="16">
        <f t="shared" si="6"/>
        <v>13878871.779999999</v>
      </c>
      <c r="F17" s="16">
        <f t="shared" si="6"/>
        <v>13878871.779999999</v>
      </c>
      <c r="G17" s="16">
        <f t="shared" si="6"/>
        <v>1715743.52</v>
      </c>
    </row>
    <row r="20" spans="1:7" ht="45" customHeight="1" x14ac:dyDescent="0.2">
      <c r="A20" s="48" t="s">
        <v>141</v>
      </c>
      <c r="B20" s="49"/>
      <c r="C20" s="49"/>
      <c r="D20" s="49"/>
      <c r="E20" s="49"/>
      <c r="F20" s="49"/>
      <c r="G20" s="50"/>
    </row>
    <row r="21" spans="1:7" ht="15" customHeight="1" x14ac:dyDescent="0.2">
      <c r="A21" s="36"/>
      <c r="B21" s="35"/>
      <c r="C21" s="35"/>
      <c r="D21" s="35"/>
      <c r="E21" s="35"/>
      <c r="F21" s="35"/>
      <c r="G21" s="37"/>
    </row>
    <row r="22" spans="1:7" x14ac:dyDescent="0.2">
      <c r="A22" s="31"/>
      <c r="B22" s="28"/>
      <c r="C22" s="29"/>
      <c r="D22" s="40" t="s">
        <v>57</v>
      </c>
      <c r="E22" s="29"/>
      <c r="F22" s="30"/>
      <c r="G22" s="45" t="s">
        <v>56</v>
      </c>
    </row>
    <row r="23" spans="1:7" ht="20.399999999999999" x14ac:dyDescent="0.2">
      <c r="A23" s="27" t="s">
        <v>51</v>
      </c>
      <c r="B23" s="2" t="s">
        <v>52</v>
      </c>
      <c r="C23" s="2" t="s">
        <v>117</v>
      </c>
      <c r="D23" s="2" t="s">
        <v>53</v>
      </c>
      <c r="E23" s="2" t="s">
        <v>54</v>
      </c>
      <c r="F23" s="2" t="s">
        <v>55</v>
      </c>
      <c r="G23" s="46"/>
    </row>
    <row r="24" spans="1:7" x14ac:dyDescent="0.2">
      <c r="A24" s="32"/>
      <c r="B24" s="3">
        <v>1</v>
      </c>
      <c r="C24" s="3">
        <v>2</v>
      </c>
      <c r="D24" s="3" t="s">
        <v>118</v>
      </c>
      <c r="E24" s="3">
        <v>4</v>
      </c>
      <c r="F24" s="3">
        <v>5</v>
      </c>
      <c r="G24" s="3" t="s">
        <v>119</v>
      </c>
    </row>
    <row r="25" spans="1:7" x14ac:dyDescent="0.2">
      <c r="A25" s="33"/>
      <c r="B25" s="34"/>
      <c r="C25" s="34"/>
      <c r="D25" s="34"/>
      <c r="E25" s="34"/>
      <c r="F25" s="34"/>
      <c r="G25" s="34"/>
    </row>
    <row r="26" spans="1:7" x14ac:dyDescent="0.2">
      <c r="A26" s="23" t="s">
        <v>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23" t="s">
        <v>9</v>
      </c>
      <c r="B27" s="5">
        <v>0</v>
      </c>
      <c r="C27" s="5">
        <v>0</v>
      </c>
      <c r="D27" s="5">
        <f t="shared" ref="D27:D29" si="7">B27+C27</f>
        <v>0</v>
      </c>
      <c r="E27" s="5">
        <v>0</v>
      </c>
      <c r="F27" s="5">
        <v>0</v>
      </c>
      <c r="G27" s="5">
        <f t="shared" ref="G27:G29" si="8">D27-E27</f>
        <v>0</v>
      </c>
    </row>
    <row r="28" spans="1:7" x14ac:dyDescent="0.2">
      <c r="A28" s="23" t="s">
        <v>10</v>
      </c>
      <c r="B28" s="5">
        <v>0</v>
      </c>
      <c r="C28" s="5">
        <v>0</v>
      </c>
      <c r="D28" s="5">
        <f t="shared" si="7"/>
        <v>0</v>
      </c>
      <c r="E28" s="5">
        <v>0</v>
      </c>
      <c r="F28" s="5">
        <v>0</v>
      </c>
      <c r="G28" s="5">
        <f t="shared" si="8"/>
        <v>0</v>
      </c>
    </row>
    <row r="29" spans="1:7" x14ac:dyDescent="0.2">
      <c r="A29" s="23" t="s">
        <v>121</v>
      </c>
      <c r="B29" s="5">
        <v>0</v>
      </c>
      <c r="C29" s="5">
        <v>0</v>
      </c>
      <c r="D29" s="5">
        <f t="shared" si="7"/>
        <v>0</v>
      </c>
      <c r="E29" s="5">
        <v>0</v>
      </c>
      <c r="F29" s="5">
        <v>0</v>
      </c>
      <c r="G29" s="5">
        <f t="shared" si="8"/>
        <v>0</v>
      </c>
    </row>
    <row r="30" spans="1:7" x14ac:dyDescent="0.2">
      <c r="A30" s="23"/>
      <c r="B30" s="5"/>
      <c r="C30" s="5"/>
      <c r="D30" s="5"/>
      <c r="E30" s="5"/>
      <c r="F30" s="5"/>
      <c r="G30" s="5"/>
    </row>
    <row r="31" spans="1:7" x14ac:dyDescent="0.2">
      <c r="A31" s="11" t="s">
        <v>50</v>
      </c>
      <c r="B31" s="16">
        <f t="shared" ref="B31:G31" si="9">SUM(B26:B29)</f>
        <v>0</v>
      </c>
      <c r="C31" s="16">
        <f t="shared" si="9"/>
        <v>0</v>
      </c>
      <c r="D31" s="16">
        <f t="shared" si="9"/>
        <v>0</v>
      </c>
      <c r="E31" s="16">
        <f t="shared" si="9"/>
        <v>0</v>
      </c>
      <c r="F31" s="16">
        <f t="shared" si="9"/>
        <v>0</v>
      </c>
      <c r="G31" s="16">
        <f t="shared" si="9"/>
        <v>0</v>
      </c>
    </row>
    <row r="34" spans="1:7" ht="45" customHeight="1" x14ac:dyDescent="0.2">
      <c r="A34" s="47" t="s">
        <v>142</v>
      </c>
      <c r="B34" s="43"/>
      <c r="C34" s="43"/>
      <c r="D34" s="43"/>
      <c r="E34" s="43"/>
      <c r="F34" s="43"/>
      <c r="G34" s="44"/>
    </row>
    <row r="35" spans="1:7" x14ac:dyDescent="0.2">
      <c r="A35" s="31"/>
      <c r="B35" s="28"/>
      <c r="C35" s="29"/>
      <c r="D35" s="40" t="s">
        <v>57</v>
      </c>
      <c r="E35" s="29"/>
      <c r="F35" s="30"/>
      <c r="G35" s="45" t="s">
        <v>56</v>
      </c>
    </row>
    <row r="36" spans="1:7" ht="20.399999999999999" x14ac:dyDescent="0.2">
      <c r="A36" s="27" t="s">
        <v>51</v>
      </c>
      <c r="B36" s="2" t="s">
        <v>52</v>
      </c>
      <c r="C36" s="2" t="s">
        <v>117</v>
      </c>
      <c r="D36" s="2" t="s">
        <v>53</v>
      </c>
      <c r="E36" s="2" t="s">
        <v>54</v>
      </c>
      <c r="F36" s="2" t="s">
        <v>55</v>
      </c>
      <c r="G36" s="46"/>
    </row>
    <row r="37" spans="1:7" x14ac:dyDescent="0.2">
      <c r="A37" s="32"/>
      <c r="B37" s="3">
        <v>1</v>
      </c>
      <c r="C37" s="3">
        <v>2</v>
      </c>
      <c r="D37" s="3" t="s">
        <v>118</v>
      </c>
      <c r="E37" s="3">
        <v>4</v>
      </c>
      <c r="F37" s="3">
        <v>5</v>
      </c>
      <c r="G37" s="3" t="s">
        <v>119</v>
      </c>
    </row>
    <row r="38" spans="1:7" x14ac:dyDescent="0.2">
      <c r="A38" s="33"/>
      <c r="B38" s="34"/>
      <c r="C38" s="34"/>
      <c r="D38" s="34"/>
      <c r="E38" s="34"/>
      <c r="F38" s="34"/>
      <c r="G38" s="34"/>
    </row>
    <row r="39" spans="1:7" x14ac:dyDescent="0.2">
      <c r="A39" s="24" t="s">
        <v>12</v>
      </c>
      <c r="B39" s="5">
        <v>13036699</v>
      </c>
      <c r="C39" s="5">
        <v>2557916.2999999998</v>
      </c>
      <c r="D39" s="5">
        <f t="shared" ref="D39:D51" si="10">B39+C39</f>
        <v>15594615.300000001</v>
      </c>
      <c r="E39" s="5">
        <v>13878871.779999999</v>
      </c>
      <c r="F39" s="5">
        <v>13878871.779999999</v>
      </c>
      <c r="G39" s="5">
        <f t="shared" ref="G39:G51" si="11">D39-E39</f>
        <v>1715743.5200000014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11</v>
      </c>
      <c r="B41" s="5">
        <v>0</v>
      </c>
      <c r="C41" s="5">
        <v>0</v>
      </c>
      <c r="D41" s="5">
        <f t="shared" si="10"/>
        <v>0</v>
      </c>
      <c r="E41" s="5">
        <v>0</v>
      </c>
      <c r="F41" s="5">
        <v>0</v>
      </c>
      <c r="G41" s="5">
        <f t="shared" si="11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ht="20.399999999999999" x14ac:dyDescent="0.2">
      <c r="A43" s="24" t="s">
        <v>13</v>
      </c>
      <c r="B43" s="5">
        <v>0</v>
      </c>
      <c r="C43" s="5">
        <v>0</v>
      </c>
      <c r="D43" s="5">
        <f t="shared" si="10"/>
        <v>0</v>
      </c>
      <c r="E43" s="5">
        <v>0</v>
      </c>
      <c r="F43" s="5">
        <v>0</v>
      </c>
      <c r="G43" s="5">
        <f t="shared" si="11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x14ac:dyDescent="0.2">
      <c r="A45" s="24" t="s">
        <v>25</v>
      </c>
      <c r="B45" s="5">
        <v>0</v>
      </c>
      <c r="C45" s="5">
        <v>0</v>
      </c>
      <c r="D45" s="5">
        <f t="shared" si="10"/>
        <v>0</v>
      </c>
      <c r="E45" s="5">
        <v>0</v>
      </c>
      <c r="F45" s="5">
        <v>0</v>
      </c>
      <c r="G45" s="5">
        <f t="shared" si="11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ht="20.399999999999999" x14ac:dyDescent="0.2">
      <c r="A47" s="24" t="s">
        <v>26</v>
      </c>
      <c r="B47" s="5">
        <v>0</v>
      </c>
      <c r="C47" s="5">
        <v>0</v>
      </c>
      <c r="D47" s="5">
        <f t="shared" si="10"/>
        <v>0</v>
      </c>
      <c r="E47" s="5">
        <v>0</v>
      </c>
      <c r="F47" s="5">
        <v>0</v>
      </c>
      <c r="G47" s="5">
        <f t="shared" si="11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128</v>
      </c>
      <c r="B49" s="5">
        <v>0</v>
      </c>
      <c r="C49" s="5">
        <v>0</v>
      </c>
      <c r="D49" s="5">
        <f t="shared" si="10"/>
        <v>0</v>
      </c>
      <c r="E49" s="5">
        <v>0</v>
      </c>
      <c r="F49" s="5">
        <v>0</v>
      </c>
      <c r="G49" s="5">
        <f t="shared" si="11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24" t="s">
        <v>14</v>
      </c>
      <c r="B51" s="5">
        <v>0</v>
      </c>
      <c r="C51" s="5">
        <v>0</v>
      </c>
      <c r="D51" s="5">
        <f t="shared" si="10"/>
        <v>0</v>
      </c>
      <c r="E51" s="5">
        <v>0</v>
      </c>
      <c r="F51" s="5">
        <v>0</v>
      </c>
      <c r="G51" s="5">
        <f t="shared" si="11"/>
        <v>0</v>
      </c>
    </row>
    <row r="52" spans="1:7" x14ac:dyDescent="0.2">
      <c r="A52" s="24"/>
      <c r="B52" s="5"/>
      <c r="C52" s="5"/>
      <c r="D52" s="5"/>
      <c r="E52" s="5"/>
      <c r="F52" s="5"/>
      <c r="G52" s="5"/>
    </row>
    <row r="53" spans="1:7" x14ac:dyDescent="0.2">
      <c r="A53" s="11" t="s">
        <v>50</v>
      </c>
      <c r="B53" s="16">
        <f t="shared" ref="B53:G53" si="12">SUM(B39:B51)</f>
        <v>13036699</v>
      </c>
      <c r="C53" s="16">
        <f t="shared" si="12"/>
        <v>2557916.2999999998</v>
      </c>
      <c r="D53" s="16">
        <f t="shared" si="12"/>
        <v>15594615.300000001</v>
      </c>
      <c r="E53" s="16">
        <f t="shared" si="12"/>
        <v>13878871.779999999</v>
      </c>
      <c r="F53" s="16">
        <f t="shared" si="12"/>
        <v>13878871.779999999</v>
      </c>
      <c r="G53" s="16">
        <f t="shared" si="12"/>
        <v>1715743.5200000014</v>
      </c>
    </row>
    <row r="55" spans="1:7" x14ac:dyDescent="0.2">
      <c r="A55" s="1" t="s">
        <v>120</v>
      </c>
    </row>
    <row r="62" spans="1:7" x14ac:dyDescent="0.2">
      <c r="A62" s="41" t="s">
        <v>154</v>
      </c>
      <c r="D62" s="42" t="s">
        <v>155</v>
      </c>
      <c r="E62" s="42"/>
      <c r="F62" s="42"/>
      <c r="G62" s="42"/>
    </row>
    <row r="63" spans="1:7" x14ac:dyDescent="0.2">
      <c r="A63" s="41" t="s">
        <v>145</v>
      </c>
      <c r="D63" s="42" t="s">
        <v>156</v>
      </c>
      <c r="E63" s="42"/>
      <c r="F63" s="42"/>
      <c r="G63" s="42"/>
    </row>
    <row r="64" spans="1:7" x14ac:dyDescent="0.2">
      <c r="A64" s="41" t="s">
        <v>152</v>
      </c>
      <c r="D64" s="42" t="s">
        <v>149</v>
      </c>
      <c r="E64" s="42"/>
      <c r="F64" s="42"/>
      <c r="G64" s="42"/>
    </row>
  </sheetData>
  <sheetProtection formatCells="0" formatColumns="0" formatRows="0" insertRows="0" deleteRows="0" autoFilter="0"/>
  <mergeCells count="9">
    <mergeCell ref="D62:G62"/>
    <mergeCell ref="D63:G63"/>
    <mergeCell ref="D64:G64"/>
    <mergeCell ref="G3:G4"/>
    <mergeCell ref="A1:G1"/>
    <mergeCell ref="A20:G20"/>
    <mergeCell ref="G35:G36"/>
    <mergeCell ref="G22:G2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workbookViewId="0">
      <selection sqref="A1:G53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7" t="s">
        <v>143</v>
      </c>
      <c r="B1" s="43"/>
      <c r="C1" s="43"/>
      <c r="D1" s="43"/>
      <c r="E1" s="43"/>
      <c r="F1" s="43"/>
      <c r="G1" s="44"/>
    </row>
    <row r="2" spans="1:7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5299393.6500000004</v>
      </c>
      <c r="C6" s="13">
        <f t="shared" si="0"/>
        <v>2715979.96</v>
      </c>
      <c r="D6" s="13">
        <f t="shared" si="0"/>
        <v>8015373.6100000003</v>
      </c>
      <c r="E6" s="13">
        <f t="shared" si="0"/>
        <v>6958652.8799999999</v>
      </c>
      <c r="F6" s="13">
        <f t="shared" si="0"/>
        <v>6958652.8799999999</v>
      </c>
      <c r="G6" s="13">
        <f t="shared" si="0"/>
        <v>1056720.7300000004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5299393.6500000004</v>
      </c>
      <c r="C11" s="5">
        <v>2715979.96</v>
      </c>
      <c r="D11" s="5">
        <f t="shared" si="1"/>
        <v>8015373.6100000003</v>
      </c>
      <c r="E11" s="5">
        <v>6958652.8799999999</v>
      </c>
      <c r="F11" s="5">
        <v>6958652.8799999999</v>
      </c>
      <c r="G11" s="5">
        <f t="shared" si="2"/>
        <v>1056720.7300000004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7737305.3499999996</v>
      </c>
      <c r="C16" s="13">
        <f t="shared" si="3"/>
        <v>-158063.66</v>
      </c>
      <c r="D16" s="13">
        <f t="shared" si="3"/>
        <v>7579241.6899999995</v>
      </c>
      <c r="E16" s="13">
        <f t="shared" si="3"/>
        <v>6920218.9000000004</v>
      </c>
      <c r="F16" s="13">
        <f t="shared" si="3"/>
        <v>6920218.9000000004</v>
      </c>
      <c r="G16" s="13">
        <f t="shared" si="3"/>
        <v>659022.78999999946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740204.98</v>
      </c>
      <c r="C18" s="5">
        <v>-36140</v>
      </c>
      <c r="D18" s="5">
        <f t="shared" ref="D18:D23" si="5">B18+C18</f>
        <v>704064.98</v>
      </c>
      <c r="E18" s="5">
        <v>676803.4</v>
      </c>
      <c r="F18" s="5">
        <v>676803.4</v>
      </c>
      <c r="G18" s="5">
        <f t="shared" si="4"/>
        <v>27261.579999999958</v>
      </c>
    </row>
    <row r="19" spans="1:7" x14ac:dyDescent="0.2">
      <c r="A19" s="25" t="s">
        <v>20</v>
      </c>
      <c r="B19" s="5">
        <v>1981687.03</v>
      </c>
      <c r="C19" s="5">
        <v>-50500</v>
      </c>
      <c r="D19" s="5">
        <f t="shared" si="5"/>
        <v>1931187.03</v>
      </c>
      <c r="E19" s="5">
        <v>1519446.42</v>
      </c>
      <c r="F19" s="5">
        <v>1519446.42</v>
      </c>
      <c r="G19" s="5">
        <f t="shared" si="4"/>
        <v>411740.6100000001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4536194.46</v>
      </c>
      <c r="C22" s="5">
        <v>-71423.66</v>
      </c>
      <c r="D22" s="5">
        <f t="shared" si="5"/>
        <v>4464770.8</v>
      </c>
      <c r="E22" s="5">
        <v>4261963.4800000004</v>
      </c>
      <c r="F22" s="5">
        <v>4261963.4800000004</v>
      </c>
      <c r="G22" s="5">
        <f t="shared" si="4"/>
        <v>202807.31999999937</v>
      </c>
    </row>
    <row r="23" spans="1:7" x14ac:dyDescent="0.2">
      <c r="A23" s="25" t="s">
        <v>4</v>
      </c>
      <c r="B23" s="5">
        <v>479218.88</v>
      </c>
      <c r="C23" s="5">
        <v>0</v>
      </c>
      <c r="D23" s="5">
        <f t="shared" si="5"/>
        <v>479218.88</v>
      </c>
      <c r="E23" s="5">
        <v>462005.6</v>
      </c>
      <c r="F23" s="5">
        <v>462005.6</v>
      </c>
      <c r="G23" s="5">
        <f t="shared" si="4"/>
        <v>17213.280000000028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13036699</v>
      </c>
      <c r="C42" s="16">
        <f t="shared" si="12"/>
        <v>2557916.2999999998</v>
      </c>
      <c r="D42" s="16">
        <f t="shared" si="12"/>
        <v>15594615.300000001</v>
      </c>
      <c r="E42" s="16">
        <f t="shared" si="12"/>
        <v>13878871.780000001</v>
      </c>
      <c r="F42" s="16">
        <f t="shared" si="12"/>
        <v>13878871.780000001</v>
      </c>
      <c r="G42" s="16">
        <f t="shared" si="12"/>
        <v>1715743.52</v>
      </c>
    </row>
    <row r="44" spans="1:7" x14ac:dyDescent="0.2">
      <c r="A44" s="1" t="s">
        <v>120</v>
      </c>
    </row>
    <row r="49" spans="1:7" x14ac:dyDescent="0.2">
      <c r="A49" s="41" t="s">
        <v>154</v>
      </c>
      <c r="D49" s="42" t="s">
        <v>155</v>
      </c>
      <c r="E49" s="42"/>
      <c r="F49" s="42"/>
      <c r="G49" s="42"/>
    </row>
    <row r="50" spans="1:7" x14ac:dyDescent="0.2">
      <c r="A50" s="41" t="s">
        <v>145</v>
      </c>
      <c r="D50" s="42" t="s">
        <v>156</v>
      </c>
      <c r="E50" s="42"/>
      <c r="F50" s="42"/>
      <c r="G50" s="42"/>
    </row>
    <row r="51" spans="1:7" x14ac:dyDescent="0.2">
      <c r="A51" s="41" t="s">
        <v>152</v>
      </c>
      <c r="D51" s="42" t="s">
        <v>149</v>
      </c>
      <c r="E51" s="42"/>
      <c r="F51" s="42"/>
      <c r="G51" s="42"/>
    </row>
  </sheetData>
  <sheetProtection formatCells="0" formatColumns="0" formatRows="0" autoFilter="0"/>
  <mergeCells count="5">
    <mergeCell ref="G2:G3"/>
    <mergeCell ref="A1:G1"/>
    <mergeCell ref="D49:G49"/>
    <mergeCell ref="D50:G50"/>
    <mergeCell ref="D51:G51"/>
  </mergeCells>
  <printOptions horizontalCentered="1"/>
  <pageMargins left="0.70866141732283472" right="0.70866141732283472" top="0.35433070866141736" bottom="0.35433070866141736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2025-01-23T18:42:48Z</cp:lastPrinted>
  <dcterms:created xsi:type="dcterms:W3CDTF">2014-02-10T03:37:14Z</dcterms:created>
  <dcterms:modified xsi:type="dcterms:W3CDTF">2025-01-23T18:43:31Z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