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4C34D992-F547-4D55-B6FC-81332301B664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CA!$A$1:$G$62</definedName>
    <definedName name="_xlnm.Print_Area" localSheetId="3">CFG!$A$1:$G$51</definedName>
    <definedName name="_xlnm.Print_Area" localSheetId="2">COG!$A$1:$G$86</definedName>
    <definedName name="_xlnm.Print_Area" localSheetId="1">CTG!$A$1:$G$27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5" i="4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6" i="4"/>
  <c r="E16" i="4"/>
  <c r="C16" i="4"/>
  <c r="B16" i="4"/>
  <c r="G51" i="4" l="1"/>
  <c r="D51" i="4"/>
  <c r="G28" i="4"/>
  <c r="D28" i="4"/>
  <c r="G16" i="4"/>
  <c r="D16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<sst xmlns="http://schemas.openxmlformats.org/spreadsheetml/2006/main" count="221" uniqueCount="148">
  <si>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</si>
  <si>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</si>
  <si>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</si>
  <si>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</si>
  <si>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</si>
  <si>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</si>
  <si>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</si>
  <si>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</si>
  <si>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</si>
  <si>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</si>
  <si>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</si>
  <si>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</si>
  <si>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</si>
  <si>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</si>
  <si>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</si>
  <si>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</si>
  <si>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</si>
  <si>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</si>
  <si>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</si>
  <si>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</si>
  <si>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</si>
  <si>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</si>
  <si>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</si>
  <si>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</si>
  <si>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</si>
  <si>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</si>
  <si>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</si>
  <si>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</si>
  <si>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</si>
  <si>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</si>
  <si>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</si>
  <si>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</si>
  <si>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</si>
  <si>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</si>
  <si>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</si>
  <si>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</si>
  <si>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</si>
  <si>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</si>
  <si>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</si>
  <si>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</si>
  <si>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</si>
  <si>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</si>
  <si>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</si>
  <si>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</si>
  <si>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</si>
  <si>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</si>
  <si>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</si>
  <si>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</si>
  <si>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</si>
  <si>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</si>
  <si>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</si>
  <si>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</si>
  <si>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</si>
  <si>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</si>
  <si>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</si>
  <si>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</si>
  <si>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</si>
  <si>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</si>
  <si>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</si>
  <si>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</si>
  <si>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</si>
  <si>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</si>
  <si>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</si>
  <si>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</si>
  <si>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</si>
  <si>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</si>
  <si>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</si>
  <si>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</si>
  <si>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</si>
  <si>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</si>
  <si>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</si>
  <si>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</si>
  <si>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</si>
  <si>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</si>
  <si>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</si>
  <si>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</si>
  <si>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</si>
  <si>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</si>
  <si>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</si>
  <si>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</si>
  <si>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</si>
  <si>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</si>
  <si>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</si>
  <si>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</si>
  <si>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</si>
  <si>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</si>
  <si>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</si>
  <si>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</si>
  <si>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</si>
  <si>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</si>
  <si>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</si>
  <si>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</si>
  <si>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</si>
  <si>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</si>
  <si>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</si>
  <si>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</si>
  <si>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</si>
  <si>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</si>
  <si>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</si>
  <si>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</si>
  <si>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</si>
  <si>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</si>
  <si>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</si>
  <si>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</si>
  <si>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</si>
  <si>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</si>
  <si>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</si>
  <si>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</si>
  <si>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</si>
  <si>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</si>
  <si>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</si>
  <si>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</si>
  <si>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</si>
  <si>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</si>
  <si>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</si>
  <si>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</si>
  <si>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</si>
  <si>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</si>
  <si>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</si>
  <si>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</si>
  <si>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</si>
  <si>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</si>
  <si>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</si>
  <si>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</si>
  <si>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</si>
  <si>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</si>
  <si>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</si>
  <si>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</si>
  <si>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Acámbaro, Guanajuato
Estado Analítico del Ejercicio del Presupuesto de Egresos
Clasificación por Objeto del Gasto (Capítulo y Concepto)
Del 1 de Enero al 30 de Junio de 2025
(Cifras en Pesos)</t>
  </si>
  <si>
    <t>Sistema para el Desarrollo Integral de la Familia del Municipio de Acámbaro, Guanajuato
Estado Analítico del Ejercicio del Presupuesto de Egresos
Clasificación Económica (por Tipo de Gasto)
Del 1 de Enero al 30 de Junio de 2025
(Cifras en Pesos)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</si>
  <si>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</si>
  <si>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</si>
  <si>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</si>
  <si>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</si>
  <si>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</si>
  <si>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</si>
  <si>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</si>
  <si>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</si>
  <si>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</si>
  <si>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31120M02D100000 DESARROLLO PERSONAL</t>
  </si>
  <si>
    <t>Sistema para el Desarrollo Integral de la Familia del Municipio de Acámbaro, Guanajuato
Estado Analítico del Ejercicio del Presupuesto de Egresos
Clasificación Administrativa
Del 1 de Enero al 30 de Junio de 2025
(Cifras en Pesos)</t>
  </si>
  <si>
    <t>Sistema para el Desarrollo Integral de la Familia del Municipio de Acámbaro, Guanajuato
Estado Analítico del Ejercicio del Presupuesto de Egresos
Clasificación Funcional (Finalidad y Función)
Del 1 de Enero al 30 de Junio de 2025
(Cifras en Pesos)</t>
  </si>
  <si>
    <t xml:space="preserve">   _______________________________________________________</t>
  </si>
  <si>
    <t>___________________________________________________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</si>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</sst>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showGridLines="0" tabSelected="1" workbookViewId="0">
      <selection activeCell="B2" sqref="B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9" t="s">
        <v>140</v>
      </c>
      <c r="B1" s="40"/>
      <c r="C1" s="40"/>
      <c r="D1" s="40"/>
      <c r="E1" s="40"/>
      <c r="F1" s="40"/>
      <c r="G1" s="41"/>
    </row>
    <row r="2" spans="1:7" x14ac:dyDescent="0.2">
      <c r="A2" s="23"/>
      <c r="B2" s="20"/>
      <c r="C2" s="21"/>
      <c r="D2" s="18" t="s">
        <v>56</v>
      </c>
      <c r="E2" s="21"/>
      <c r="F2" s="22"/>
      <c r="G2" s="37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8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2951410.96</v>
      </c>
      <c r="C5" s="27">
        <v>1669898.67</v>
      </c>
      <c r="D5" s="27">
        <f>B5+C5</f>
        <v>4621309.63</v>
      </c>
      <c r="E5" s="27">
        <v>2792263.35</v>
      </c>
      <c r="F5" s="27">
        <v>2792263.35</v>
      </c>
      <c r="G5" s="27">
        <f>D5-E5</f>
        <v>1829046.2799999998</v>
      </c>
    </row>
    <row r="6" spans="1:7" x14ac:dyDescent="0.2">
      <c r="A6" s="14" t="s">
        <v>131</v>
      </c>
      <c r="B6" s="27">
        <v>913357.34</v>
      </c>
      <c r="C6" s="27">
        <v>0</v>
      </c>
      <c r="D6" s="27">
        <f t="shared" ref="D6:D11" si="0">B6+C6</f>
        <v>913357.34</v>
      </c>
      <c r="E6" s="27">
        <v>379895.99</v>
      </c>
      <c r="F6" s="27">
        <v>379895.99</v>
      </c>
      <c r="G6" s="27">
        <f t="shared" ref="G6:G11" si="1">D6-E6</f>
        <v>533461.35</v>
      </c>
    </row>
    <row r="7" spans="1:7" x14ac:dyDescent="0.2">
      <c r="A7" s="14" t="s">
        <v>132</v>
      </c>
      <c r="B7" s="27">
        <v>1250292.51</v>
      </c>
      <c r="C7" s="27">
        <v>0</v>
      </c>
      <c r="D7" s="27">
        <f t="shared" si="0"/>
        <v>1250292.51</v>
      </c>
      <c r="E7" s="27">
        <v>586257.47</v>
      </c>
      <c r="F7" s="27">
        <v>586257.47</v>
      </c>
      <c r="G7" s="27">
        <f t="shared" si="1"/>
        <v>664035.04</v>
      </c>
    </row>
    <row r="8" spans="1:7" x14ac:dyDescent="0.2">
      <c r="A8" s="14" t="s">
        <v>133</v>
      </c>
      <c r="B8" s="27">
        <v>1779880.24</v>
      </c>
      <c r="C8" s="27">
        <v>0</v>
      </c>
      <c r="D8" s="27">
        <f t="shared" si="0"/>
        <v>1779880.24</v>
      </c>
      <c r="E8" s="27">
        <v>797104.46</v>
      </c>
      <c r="F8" s="27">
        <v>797104.46</v>
      </c>
      <c r="G8" s="27">
        <f t="shared" si="1"/>
        <v>982775.78</v>
      </c>
    </row>
    <row r="9" spans="1:7" x14ac:dyDescent="0.2">
      <c r="A9" s="14" t="s">
        <v>134</v>
      </c>
      <c r="B9" s="27">
        <v>2684198.41</v>
      </c>
      <c r="C9" s="27">
        <v>0</v>
      </c>
      <c r="D9" s="27">
        <f t="shared" si="0"/>
        <v>2684198.41</v>
      </c>
      <c r="E9" s="27">
        <v>1194938.31</v>
      </c>
      <c r="F9" s="27">
        <v>1194938.31</v>
      </c>
      <c r="G9" s="27">
        <f t="shared" si="1"/>
        <v>1489260.1</v>
      </c>
    </row>
    <row r="10" spans="1:7" x14ac:dyDescent="0.2">
      <c r="A10" s="14" t="s">
        <v>135</v>
      </c>
      <c r="B10" s="27">
        <v>882503.93</v>
      </c>
      <c r="C10" s="27">
        <v>0</v>
      </c>
      <c r="D10" s="27">
        <f t="shared" si="0"/>
        <v>882503.93</v>
      </c>
      <c r="E10" s="27">
        <v>349656.76</v>
      </c>
      <c r="F10" s="27">
        <v>349656.76</v>
      </c>
      <c r="G10" s="27">
        <f t="shared" si="1"/>
        <v>532847.17000000004</v>
      </c>
    </row>
    <row r="11" spans="1:7" x14ac:dyDescent="0.2">
      <c r="A11" s="14" t="s">
        <v>136</v>
      </c>
      <c r="B11" s="27">
        <v>658851.51</v>
      </c>
      <c r="C11" s="27">
        <v>0</v>
      </c>
      <c r="D11" s="27">
        <f t="shared" si="0"/>
        <v>658851.51</v>
      </c>
      <c r="E11" s="27">
        <v>281415.81</v>
      </c>
      <c r="F11" s="27">
        <v>281415.81</v>
      </c>
      <c r="G11" s="27">
        <f t="shared" si="1"/>
        <v>377435.7</v>
      </c>
    </row>
    <row r="12" spans="1:7" x14ac:dyDescent="0.2">
      <c r="A12" s="14" t="s">
        <v>137</v>
      </c>
      <c r="B12" s="27">
        <v>1260171.0900000001</v>
      </c>
      <c r="C12" s="27">
        <v>0</v>
      </c>
      <c r="D12" s="27">
        <f t="shared" ref="D12" si="2">B12+C12</f>
        <v>1260171.0900000001</v>
      </c>
      <c r="E12" s="27">
        <v>563160.91</v>
      </c>
      <c r="F12" s="27">
        <v>563160.91</v>
      </c>
      <c r="G12" s="27">
        <f t="shared" ref="G12" si="3">D12-E12</f>
        <v>697010.18</v>
      </c>
    </row>
    <row r="13" spans="1:7" x14ac:dyDescent="0.2">
      <c r="A13" s="14" t="s">
        <v>138</v>
      </c>
      <c r="B13" s="27">
        <v>545640.06000000006</v>
      </c>
      <c r="C13" s="27">
        <v>0</v>
      </c>
      <c r="D13" s="27">
        <f t="shared" ref="D13" si="4">B13+C13</f>
        <v>545640.06000000006</v>
      </c>
      <c r="E13" s="27">
        <v>252250.57</v>
      </c>
      <c r="F13" s="27">
        <v>252250.57</v>
      </c>
      <c r="G13" s="27">
        <f t="shared" ref="G13" si="5">D13-E13</f>
        <v>293389.49000000005</v>
      </c>
    </row>
    <row r="14" spans="1:7" x14ac:dyDescent="0.2">
      <c r="A14" s="14" t="s">
        <v>139</v>
      </c>
      <c r="B14" s="27">
        <v>486728.95</v>
      </c>
      <c r="C14" s="27">
        <v>0</v>
      </c>
      <c r="D14" s="27">
        <f t="shared" ref="D14" si="6">B14+C14</f>
        <v>486728.95</v>
      </c>
      <c r="E14" s="27">
        <v>224399.24</v>
      </c>
      <c r="F14" s="27">
        <v>224399.24</v>
      </c>
      <c r="G14" s="27">
        <f t="shared" ref="G14" si="7">D14-E14</f>
        <v>262329.71000000002</v>
      </c>
    </row>
    <row r="15" spans="1:7" x14ac:dyDescent="0.2">
      <c r="A15" s="14"/>
      <c r="B15" s="27">
        <v>0</v>
      </c>
      <c r="C15" s="27">
        <v>0</v>
      </c>
      <c r="D15" s="27">
        <f t="shared" ref="D15" si="8">B15+C15</f>
        <v>0</v>
      </c>
      <c r="E15" s="27">
        <v>0</v>
      </c>
      <c r="F15" s="27">
        <v>0</v>
      </c>
      <c r="G15" s="27">
        <f t="shared" ref="G15" si="9">D15-E15</f>
        <v>0</v>
      </c>
    </row>
    <row r="16" spans="1:7" x14ac:dyDescent="0.2">
      <c r="A16" s="8" t="s">
        <v>122</v>
      </c>
      <c r="B16" s="28">
        <f t="shared" ref="B16:G16" si="10">SUM(B5:B15)</f>
        <v>13413035</v>
      </c>
      <c r="C16" s="28">
        <f t="shared" si="10"/>
        <v>1669898.67</v>
      </c>
      <c r="D16" s="28">
        <f t="shared" si="10"/>
        <v>15082933.669999998</v>
      </c>
      <c r="E16" s="28">
        <f t="shared" si="10"/>
        <v>7421342.8700000001</v>
      </c>
      <c r="F16" s="28">
        <f t="shared" si="10"/>
        <v>7421342.8700000001</v>
      </c>
      <c r="G16" s="28">
        <f t="shared" si="10"/>
        <v>7661590.8000000007</v>
      </c>
    </row>
    <row r="19" spans="1:7" ht="55.15" customHeight="1" x14ac:dyDescent="0.2">
      <c r="A19" s="39" t="s">
        <v>140</v>
      </c>
      <c r="B19" s="40"/>
      <c r="C19" s="40"/>
      <c r="D19" s="40"/>
      <c r="E19" s="40"/>
      <c r="F19" s="40"/>
      <c r="G19" s="41"/>
    </row>
    <row r="20" spans="1:7" x14ac:dyDescent="0.2">
      <c r="A20" s="23"/>
      <c r="B20" s="20"/>
      <c r="C20" s="21"/>
      <c r="D20" s="18" t="s">
        <v>56</v>
      </c>
      <c r="E20" s="21"/>
      <c r="F20" s="22"/>
      <c r="G20" s="37" t="s">
        <v>55</v>
      </c>
    </row>
    <row r="21" spans="1:7" ht="22.5" x14ac:dyDescent="0.2">
      <c r="A21" s="19" t="s">
        <v>50</v>
      </c>
      <c r="B21" s="2" t="s">
        <v>51</v>
      </c>
      <c r="C21" s="2" t="s">
        <v>114</v>
      </c>
      <c r="D21" s="2" t="s">
        <v>52</v>
      </c>
      <c r="E21" s="2" t="s">
        <v>53</v>
      </c>
      <c r="F21" s="2" t="s">
        <v>54</v>
      </c>
      <c r="G21" s="38"/>
    </row>
    <row r="22" spans="1:7" x14ac:dyDescent="0.2">
      <c r="A22" s="24"/>
      <c r="B22" s="25"/>
      <c r="C22" s="25"/>
      <c r="D22" s="25"/>
      <c r="E22" s="25"/>
      <c r="F22" s="25"/>
      <c r="G22" s="25"/>
    </row>
    <row r="23" spans="1:7" x14ac:dyDescent="0.2">
      <c r="A23" s="15" t="s">
        <v>8</v>
      </c>
      <c r="B23" s="27">
        <v>0</v>
      </c>
      <c r="C23" s="27">
        <v>0</v>
      </c>
      <c r="D23" s="27">
        <f>B23+C23</f>
        <v>0</v>
      </c>
      <c r="E23" s="27">
        <v>0</v>
      </c>
      <c r="F23" s="27">
        <v>0</v>
      </c>
      <c r="G23" s="27">
        <f>D23-E23</f>
        <v>0</v>
      </c>
    </row>
    <row r="24" spans="1:7" x14ac:dyDescent="0.2">
      <c r="A24" s="15" t="s">
        <v>9</v>
      </c>
      <c r="B24" s="27">
        <v>0</v>
      </c>
      <c r="C24" s="27">
        <v>0</v>
      </c>
      <c r="D24" s="27">
        <f t="shared" ref="D24:D26" si="11">B24+C24</f>
        <v>0</v>
      </c>
      <c r="E24" s="27">
        <v>0</v>
      </c>
      <c r="F24" s="27">
        <v>0</v>
      </c>
      <c r="G24" s="27">
        <f t="shared" ref="G24:G26" si="12">D24-E24</f>
        <v>0</v>
      </c>
    </row>
    <row r="25" spans="1:7" x14ac:dyDescent="0.2">
      <c r="A25" s="15" t="s">
        <v>10</v>
      </c>
      <c r="B25" s="27">
        <v>0</v>
      </c>
      <c r="C25" s="27">
        <v>0</v>
      </c>
      <c r="D25" s="27">
        <f t="shared" si="11"/>
        <v>0</v>
      </c>
      <c r="E25" s="27">
        <v>0</v>
      </c>
      <c r="F25" s="27">
        <v>0</v>
      </c>
      <c r="G25" s="27">
        <f t="shared" si="12"/>
        <v>0</v>
      </c>
    </row>
    <row r="26" spans="1:7" x14ac:dyDescent="0.2">
      <c r="A26" s="15" t="s">
        <v>123</v>
      </c>
      <c r="B26" s="27">
        <v>0</v>
      </c>
      <c r="C26" s="27">
        <v>0</v>
      </c>
      <c r="D26" s="27">
        <f t="shared" si="11"/>
        <v>0</v>
      </c>
      <c r="E26" s="27">
        <v>0</v>
      </c>
      <c r="F26" s="27">
        <v>0</v>
      </c>
      <c r="G26" s="27">
        <f t="shared" si="12"/>
        <v>0</v>
      </c>
    </row>
    <row r="27" spans="1:7" x14ac:dyDescent="0.2">
      <c r="A27" s="15"/>
      <c r="B27" s="27"/>
      <c r="C27" s="27"/>
      <c r="D27" s="27"/>
      <c r="E27" s="27"/>
      <c r="F27" s="27"/>
      <c r="G27" s="27"/>
    </row>
    <row r="28" spans="1:7" x14ac:dyDescent="0.2">
      <c r="A28" s="8" t="s">
        <v>122</v>
      </c>
      <c r="B28" s="28">
        <f t="shared" ref="B28:G28" si="13">SUM(B23:B26)</f>
        <v>0</v>
      </c>
      <c r="C28" s="28">
        <f t="shared" si="13"/>
        <v>0</v>
      </c>
      <c r="D28" s="28">
        <f t="shared" si="13"/>
        <v>0</v>
      </c>
      <c r="E28" s="28">
        <f t="shared" si="13"/>
        <v>0</v>
      </c>
      <c r="F28" s="28">
        <f t="shared" si="13"/>
        <v>0</v>
      </c>
      <c r="G28" s="28">
        <f t="shared" si="13"/>
        <v>0</v>
      </c>
    </row>
    <row r="31" spans="1:7" ht="59.45" customHeight="1" x14ac:dyDescent="0.2">
      <c r="A31" s="42" t="s">
        <v>140</v>
      </c>
      <c r="B31" s="43"/>
      <c r="C31" s="43"/>
      <c r="D31" s="43"/>
      <c r="E31" s="43"/>
      <c r="F31" s="43"/>
      <c r="G31" s="44"/>
    </row>
    <row r="32" spans="1:7" x14ac:dyDescent="0.2">
      <c r="A32" s="23"/>
      <c r="B32" s="20"/>
      <c r="C32" s="21"/>
      <c r="D32" s="18" t="s">
        <v>56</v>
      </c>
      <c r="E32" s="21"/>
      <c r="F32" s="22"/>
      <c r="G32" s="37" t="s">
        <v>55</v>
      </c>
    </row>
    <row r="33" spans="1:7" ht="22.5" x14ac:dyDescent="0.2">
      <c r="A33" s="19" t="s">
        <v>50</v>
      </c>
      <c r="B33" s="2" t="s">
        <v>51</v>
      </c>
      <c r="C33" s="2" t="s">
        <v>114</v>
      </c>
      <c r="D33" s="2" t="s">
        <v>52</v>
      </c>
      <c r="E33" s="2" t="s">
        <v>53</v>
      </c>
      <c r="F33" s="2" t="s">
        <v>54</v>
      </c>
      <c r="G33" s="38"/>
    </row>
    <row r="34" spans="1:7" x14ac:dyDescent="0.2">
      <c r="A34" s="24"/>
      <c r="B34" s="25"/>
      <c r="C34" s="25"/>
      <c r="D34" s="25"/>
      <c r="E34" s="25"/>
      <c r="F34" s="25"/>
      <c r="G34" s="25"/>
    </row>
    <row r="35" spans="1:7" x14ac:dyDescent="0.2">
      <c r="A35" s="16" t="s">
        <v>12</v>
      </c>
      <c r="B35" s="27">
        <v>0</v>
      </c>
      <c r="C35" s="27">
        <v>0</v>
      </c>
      <c r="D35" s="27">
        <f t="shared" ref="D35:D47" si="14">B35+C35</f>
        <v>0</v>
      </c>
      <c r="E35" s="27">
        <v>0</v>
      </c>
      <c r="F35" s="27">
        <v>0</v>
      </c>
      <c r="G35" s="27">
        <f t="shared" ref="G35:G47" si="15">D35-E35</f>
        <v>0</v>
      </c>
    </row>
    <row r="36" spans="1:7" x14ac:dyDescent="0.2">
      <c r="A36" s="16"/>
      <c r="B36" s="27"/>
      <c r="C36" s="27"/>
      <c r="D36" s="27"/>
      <c r="E36" s="27"/>
      <c r="F36" s="27"/>
      <c r="G36" s="27"/>
    </row>
    <row r="37" spans="1:7" x14ac:dyDescent="0.2">
      <c r="A37" s="16" t="s">
        <v>11</v>
      </c>
      <c r="B37" s="27">
        <v>0</v>
      </c>
      <c r="C37" s="27">
        <v>0</v>
      </c>
      <c r="D37" s="27">
        <f t="shared" si="14"/>
        <v>0</v>
      </c>
      <c r="E37" s="27">
        <v>0</v>
      </c>
      <c r="F37" s="27">
        <v>0</v>
      </c>
      <c r="G37" s="27">
        <f t="shared" si="15"/>
        <v>0</v>
      </c>
    </row>
    <row r="38" spans="1:7" x14ac:dyDescent="0.2">
      <c r="A38" s="16"/>
      <c r="B38" s="27"/>
      <c r="C38" s="27"/>
      <c r="D38" s="27"/>
      <c r="E38" s="27"/>
      <c r="F38" s="27"/>
      <c r="G38" s="27"/>
    </row>
    <row r="39" spans="1:7" x14ac:dyDescent="0.2">
      <c r="A39" s="16" t="s">
        <v>13</v>
      </c>
      <c r="B39" s="27">
        <v>0</v>
      </c>
      <c r="C39" s="27">
        <v>0</v>
      </c>
      <c r="D39" s="27">
        <f t="shared" si="14"/>
        <v>0</v>
      </c>
      <c r="E39" s="27">
        <v>0</v>
      </c>
      <c r="F39" s="27">
        <v>0</v>
      </c>
      <c r="G39" s="27">
        <f t="shared" si="15"/>
        <v>0</v>
      </c>
    </row>
    <row r="40" spans="1:7" x14ac:dyDescent="0.2">
      <c r="A40" s="16"/>
      <c r="B40" s="27"/>
      <c r="C40" s="27"/>
      <c r="D40" s="27"/>
      <c r="E40" s="27"/>
      <c r="F40" s="27"/>
      <c r="G40" s="27"/>
    </row>
    <row r="41" spans="1:7" x14ac:dyDescent="0.2">
      <c r="A41" s="16" t="s">
        <v>25</v>
      </c>
      <c r="B41" s="27">
        <v>0</v>
      </c>
      <c r="C41" s="27">
        <v>0</v>
      </c>
      <c r="D41" s="27">
        <f t="shared" si="14"/>
        <v>0</v>
      </c>
      <c r="E41" s="27">
        <v>0</v>
      </c>
      <c r="F41" s="27">
        <v>0</v>
      </c>
      <c r="G41" s="27">
        <f t="shared" si="15"/>
        <v>0</v>
      </c>
    </row>
    <row r="42" spans="1:7" x14ac:dyDescent="0.2">
      <c r="A42" s="16"/>
      <c r="B42" s="27"/>
      <c r="C42" s="27"/>
      <c r="D42" s="27"/>
      <c r="E42" s="27"/>
      <c r="F42" s="27"/>
      <c r="G42" s="27"/>
    </row>
    <row r="43" spans="1:7" ht="22.5" x14ac:dyDescent="0.2">
      <c r="A43" s="16" t="s">
        <v>26</v>
      </c>
      <c r="B43" s="27">
        <v>0</v>
      </c>
      <c r="C43" s="27">
        <v>0</v>
      </c>
      <c r="D43" s="27">
        <f t="shared" si="14"/>
        <v>0</v>
      </c>
      <c r="E43" s="27">
        <v>0</v>
      </c>
      <c r="F43" s="27">
        <v>0</v>
      </c>
      <c r="G43" s="27">
        <f t="shared" si="15"/>
        <v>0</v>
      </c>
    </row>
    <row r="44" spans="1:7" x14ac:dyDescent="0.2">
      <c r="A44" s="16"/>
      <c r="B44" s="27"/>
      <c r="C44" s="27"/>
      <c r="D44" s="27"/>
      <c r="E44" s="27"/>
      <c r="F44" s="27"/>
      <c r="G44" s="27"/>
    </row>
    <row r="45" spans="1:7" ht="22.5" x14ac:dyDescent="0.2">
      <c r="A45" s="16" t="s">
        <v>124</v>
      </c>
      <c r="B45" s="27">
        <v>0</v>
      </c>
      <c r="C45" s="27">
        <v>0</v>
      </c>
      <c r="D45" s="27">
        <f t="shared" ref="D45" si="16">B45+C45</f>
        <v>0</v>
      </c>
      <c r="E45" s="27">
        <v>0</v>
      </c>
      <c r="F45" s="27">
        <v>0</v>
      </c>
      <c r="G45" s="27">
        <f t="shared" ref="G45" si="17">D45-E45</f>
        <v>0</v>
      </c>
    </row>
    <row r="46" spans="1:7" x14ac:dyDescent="0.2">
      <c r="A46" s="16"/>
      <c r="B46" s="27"/>
      <c r="C46" s="27"/>
      <c r="D46" s="27"/>
      <c r="E46" s="27"/>
      <c r="F46" s="27"/>
      <c r="G46" s="27"/>
    </row>
    <row r="47" spans="1:7" x14ac:dyDescent="0.2">
      <c r="A47" s="16" t="s">
        <v>14</v>
      </c>
      <c r="B47" s="27">
        <v>0</v>
      </c>
      <c r="C47" s="27">
        <v>0</v>
      </c>
      <c r="D47" s="27">
        <f t="shared" si="14"/>
        <v>0</v>
      </c>
      <c r="E47" s="27">
        <v>0</v>
      </c>
      <c r="F47" s="27">
        <v>0</v>
      </c>
      <c r="G47" s="27">
        <f t="shared" si="15"/>
        <v>0</v>
      </c>
    </row>
    <row r="48" spans="1:7" x14ac:dyDescent="0.2">
      <c r="A48" s="16"/>
      <c r="B48" s="27"/>
      <c r="C48" s="27"/>
      <c r="D48" s="27"/>
      <c r="E48" s="27"/>
      <c r="F48" s="27"/>
      <c r="G48" s="27"/>
    </row>
    <row r="49" spans="1:7" x14ac:dyDescent="0.2">
      <c r="A49" s="16" t="s">
        <v>125</v>
      </c>
      <c r="B49" s="27">
        <v>13413035</v>
      </c>
      <c r="C49" s="27">
        <v>1669898.67</v>
      </c>
      <c r="D49" s="27">
        <f t="shared" ref="D49" si="18">B49+C49</f>
        <v>15082933.67</v>
      </c>
      <c r="E49" s="27">
        <v>7421342.8700000001</v>
      </c>
      <c r="F49" s="27">
        <v>7421342.8700000001</v>
      </c>
      <c r="G49" s="27">
        <f t="shared" ref="G49" si="19">D49-E49</f>
        <v>7661590.7999999998</v>
      </c>
    </row>
    <row r="50" spans="1:7" x14ac:dyDescent="0.2">
      <c r="A50" s="16"/>
      <c r="B50" s="27"/>
      <c r="C50" s="27"/>
      <c r="D50" s="27"/>
      <c r="E50" s="27"/>
      <c r="F50" s="27"/>
      <c r="G50" s="27"/>
    </row>
    <row r="51" spans="1:7" x14ac:dyDescent="0.2">
      <c r="A51" s="8" t="s">
        <v>122</v>
      </c>
      <c r="B51" s="28">
        <f t="shared" ref="B51:G51" si="20">SUM(B35:B49)</f>
        <v>13413035</v>
      </c>
      <c r="C51" s="28">
        <f t="shared" si="20"/>
        <v>1669898.67</v>
      </c>
      <c r="D51" s="28">
        <f t="shared" si="20"/>
        <v>15082933.67</v>
      </c>
      <c r="E51" s="28">
        <f t="shared" si="20"/>
        <v>7421342.8700000001</v>
      </c>
      <c r="F51" s="28">
        <f t="shared" si="20"/>
        <v>7421342.8700000001</v>
      </c>
      <c r="G51" s="28">
        <f t="shared" si="20"/>
        <v>7661590.7999999998</v>
      </c>
    </row>
    <row r="53" spans="1:7" x14ac:dyDescent="0.2">
      <c r="A53" s="1" t="s">
        <v>115</v>
      </c>
    </row>
    <row r="59" spans="1:7" x14ac:dyDescent="0.2">
      <c r="A59" s="35" t="s">
        <v>142</v>
      </c>
      <c r="D59" s="36" t="s">
        <v>143</v>
      </c>
      <c r="E59" s="36"/>
      <c r="F59" s="36"/>
    </row>
    <row r="60" spans="1:7" x14ac:dyDescent="0.2">
      <c r="A60" s="35" t="s">
        <v>144</v>
      </c>
      <c r="D60" s="36" t="s">
        <v>146</v>
      </c>
      <c r="E60" s="36"/>
      <c r="F60" s="36"/>
    </row>
    <row r="61" spans="1:7" x14ac:dyDescent="0.2">
      <c r="A61" s="35" t="s">
        <v>145</v>
      </c>
      <c r="D61" s="36" t="s">
        <v>147</v>
      </c>
      <c r="E61" s="36"/>
      <c r="F61" s="36"/>
    </row>
  </sheetData>
  <sheetProtection formatCells="0" formatColumns="0" formatRows="0" insertRows="0" deleteRows="0" autoFilter="0"/>
  <mergeCells count="9">
    <mergeCell ref="D59:F59"/>
    <mergeCell ref="D60:F60"/>
    <mergeCell ref="D61:F61"/>
    <mergeCell ref="G2:G3"/>
    <mergeCell ref="A1:G1"/>
    <mergeCell ref="A19:G19"/>
    <mergeCell ref="G32:G33"/>
    <mergeCell ref="G20:G21"/>
    <mergeCell ref="A31:G31"/>
  </mergeCells>
  <printOptions horizontalCentered="1"/>
  <pageMargins left="0.11811023622047245" right="0.11811023622047245" top="0.35433070866141736" bottom="0.35433070866141736" header="0.31496062992125984" footer="0.31496062992125984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zoomScaleNormal="100" workbookViewId="0">
      <selection activeCell="B2" sqref="B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2" t="s">
        <v>129</v>
      </c>
      <c r="B1" s="43"/>
      <c r="C1" s="43"/>
      <c r="D1" s="43"/>
      <c r="E1" s="43"/>
      <c r="F1" s="43"/>
      <c r="G1" s="44"/>
    </row>
    <row r="2" spans="1:7" x14ac:dyDescent="0.2">
      <c r="A2" s="23"/>
      <c r="B2" s="45" t="s">
        <v>56</v>
      </c>
      <c r="C2" s="21"/>
      <c r="D2" s="18" t="s">
        <v>56</v>
      </c>
      <c r="E2" s="21"/>
      <c r="F2" s="22"/>
      <c r="G2" s="37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8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13230535</v>
      </c>
      <c r="C5" s="27">
        <v>1076414.78</v>
      </c>
      <c r="D5" s="27">
        <f>B5+C5</f>
        <v>14306949.779999999</v>
      </c>
      <c r="E5" s="27">
        <v>6694495.2400000002</v>
      </c>
      <c r="F5" s="27">
        <v>6694495.2400000002</v>
      </c>
      <c r="G5" s="27">
        <f>D5-E5</f>
        <v>7612454.5399999991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182500</v>
      </c>
      <c r="C7" s="27">
        <v>593483.89</v>
      </c>
      <c r="D7" s="27">
        <f>B7+C7</f>
        <v>775983.89</v>
      </c>
      <c r="E7" s="27">
        <v>726847.63</v>
      </c>
      <c r="F7" s="27">
        <v>726847.63</v>
      </c>
      <c r="G7" s="27">
        <f>D7-E7</f>
        <v>49136.260000000009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13413035</v>
      </c>
      <c r="C15" s="30">
        <f t="shared" si="0"/>
        <v>1669898.67</v>
      </c>
      <c r="D15" s="30">
        <f t="shared" si="0"/>
        <v>15082933.67</v>
      </c>
      <c r="E15" s="30">
        <f t="shared" si="0"/>
        <v>7421342.8700000001</v>
      </c>
      <c r="F15" s="30">
        <f t="shared" si="0"/>
        <v>7421342.8700000001</v>
      </c>
      <c r="G15" s="30">
        <f t="shared" si="0"/>
        <v>7661590.7999999989</v>
      </c>
    </row>
    <row r="18" spans="1:6" x14ac:dyDescent="0.2">
      <c r="A18" s="1" t="s">
        <v>115</v>
      </c>
    </row>
    <row r="23" spans="1:6" x14ac:dyDescent="0.2">
      <c r="A23" s="35" t="s">
        <v>142</v>
      </c>
      <c r="D23" s="36" t="s">
        <v>143</v>
      </c>
      <c r="E23" s="36"/>
      <c r="F23" s="36"/>
    </row>
    <row r="24" spans="1:6" x14ac:dyDescent="0.2">
      <c r="A24" s="35" t="s">
        <v>144</v>
      </c>
      <c r="D24" s="36" t="s">
        <v>146</v>
      </c>
      <c r="E24" s="36"/>
      <c r="F24" s="36"/>
    </row>
    <row r="25" spans="1:6" x14ac:dyDescent="0.2">
      <c r="A25" s="35" t="s">
        <v>145</v>
      </c>
      <c r="D25" s="36" t="s">
        <v>147</v>
      </c>
      <c r="E25" s="36"/>
      <c r="F25" s="36"/>
    </row>
  </sheetData>
  <sheetProtection formatCells="0" formatColumns="0" formatRows="0" autoFilter="0"/>
  <mergeCells count="5">
    <mergeCell ref="G2:G3"/>
    <mergeCell ref="A1:G1"/>
    <mergeCell ref="D23:F23"/>
    <mergeCell ref="D24:F24"/>
    <mergeCell ref="D25:F2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6"/>
  <sheetViews>
    <sheetView showGridLines="0" workbookViewId="0">
      <selection activeCell="B2" sqref="B2"/>
    </sheetView>
  </sheetViews>
  <sheetFormatPr baseColWidth="10" defaultColWidth="12" defaultRowHeight="11.25" x14ac:dyDescent="0.2"/>
  <cols>
    <col min="1" max="1" width="62.83203125" style="1" customWidth="1"/>
    <col min="2" max="2" width="14" style="1" customWidth="1"/>
    <col min="3" max="3" width="16.33203125" style="1" customWidth="1"/>
    <col min="4" max="4" width="16.1640625" style="1" customWidth="1"/>
    <col min="5" max="5" width="15.6640625" style="1" customWidth="1"/>
    <col min="6" max="6" width="14.1640625" style="1" customWidth="1"/>
    <col min="7" max="7" width="15.5" style="1" customWidth="1"/>
    <col min="8" max="16384" width="12" style="1"/>
  </cols>
  <sheetData>
    <row r="1" spans="1:8" ht="60.6" customHeight="1" x14ac:dyDescent="0.2">
      <c r="A1" s="43" t="s">
        <v>128</v>
      </c>
      <c r="B1" s="43"/>
      <c r="C1" s="43"/>
      <c r="D1" s="43"/>
      <c r="E1" s="43"/>
      <c r="F1" s="43"/>
      <c r="G1" s="44"/>
    </row>
    <row r="2" spans="1:8" x14ac:dyDescent="0.2">
      <c r="A2" s="23"/>
      <c r="B2" s="45" t="s">
        <v>56</v>
      </c>
      <c r="C2" s="21"/>
      <c r="D2" s="18" t="s">
        <v>56</v>
      </c>
      <c r="E2" s="21"/>
      <c r="F2" s="22"/>
      <c r="G2" s="37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8"/>
    </row>
    <row r="4" spans="1:8" x14ac:dyDescent="0.2">
      <c r="A4" s="9" t="s">
        <v>57</v>
      </c>
      <c r="B4" s="31">
        <f>SUM(B5:B11)</f>
        <v>10542274.41</v>
      </c>
      <c r="C4" s="31">
        <f>SUM(C5:C11)</f>
        <v>210069.2</v>
      </c>
      <c r="D4" s="31">
        <f>B4+C4</f>
        <v>10752343.609999999</v>
      </c>
      <c r="E4" s="31">
        <f>SUM(E5:E11)</f>
        <v>4865291.2200000007</v>
      </c>
      <c r="F4" s="31">
        <f>SUM(F5:F11)</f>
        <v>4865291.2200000007</v>
      </c>
      <c r="G4" s="31">
        <f>D4-E4</f>
        <v>5887052.3899999987</v>
      </c>
    </row>
    <row r="5" spans="1:8" x14ac:dyDescent="0.2">
      <c r="A5" s="11" t="s">
        <v>61</v>
      </c>
      <c r="B5" s="27">
        <v>7362297.8700000001</v>
      </c>
      <c r="C5" s="27">
        <v>0</v>
      </c>
      <c r="D5" s="27">
        <f t="shared" ref="D5:D68" si="0">B5+C5</f>
        <v>7362297.8700000001</v>
      </c>
      <c r="E5" s="27">
        <v>3568536.85</v>
      </c>
      <c r="F5" s="27">
        <v>3568536.85</v>
      </c>
      <c r="G5" s="27">
        <f t="shared" ref="G5:G68" si="1">D5-E5</f>
        <v>3793761.02</v>
      </c>
      <c r="H5" s="6">
        <v>1100</v>
      </c>
    </row>
    <row r="6" spans="1:8" x14ac:dyDescent="0.2">
      <c r="A6" s="11" t="s">
        <v>62</v>
      </c>
      <c r="B6" s="27">
        <v>158208</v>
      </c>
      <c r="C6" s="27">
        <v>0</v>
      </c>
      <c r="D6" s="27">
        <f t="shared" si="0"/>
        <v>158208</v>
      </c>
      <c r="E6" s="27">
        <v>79116.45</v>
      </c>
      <c r="F6" s="27">
        <v>79116.45</v>
      </c>
      <c r="G6" s="27">
        <f t="shared" si="1"/>
        <v>79091.55</v>
      </c>
      <c r="H6" s="6">
        <v>1200</v>
      </c>
    </row>
    <row r="7" spans="1:8" x14ac:dyDescent="0.2">
      <c r="A7" s="11" t="s">
        <v>63</v>
      </c>
      <c r="B7" s="27">
        <v>2988516.2</v>
      </c>
      <c r="C7" s="27">
        <v>0</v>
      </c>
      <c r="D7" s="27">
        <f t="shared" si="0"/>
        <v>2988516.2</v>
      </c>
      <c r="E7" s="27">
        <v>1017104.52</v>
      </c>
      <c r="F7" s="27">
        <v>1017104.52</v>
      </c>
      <c r="G7" s="27">
        <f t="shared" si="1"/>
        <v>1971411.6800000002</v>
      </c>
      <c r="H7" s="6">
        <v>1300</v>
      </c>
    </row>
    <row r="8" spans="1:8" x14ac:dyDescent="0.2">
      <c r="A8" s="11" t="s">
        <v>33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  <c r="H8" s="6">
        <v>1400</v>
      </c>
    </row>
    <row r="9" spans="1:8" x14ac:dyDescent="0.2">
      <c r="A9" s="11" t="s">
        <v>64</v>
      </c>
      <c r="B9" s="27">
        <v>33252.339999999997</v>
      </c>
      <c r="C9" s="27">
        <v>210069.2</v>
      </c>
      <c r="D9" s="27">
        <f t="shared" si="0"/>
        <v>243321.54</v>
      </c>
      <c r="E9" s="27">
        <v>200533.4</v>
      </c>
      <c r="F9" s="27">
        <v>200533.4</v>
      </c>
      <c r="G9" s="27">
        <f t="shared" si="1"/>
        <v>42788.140000000014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1239862.7</v>
      </c>
      <c r="C12" s="32">
        <f>SUM(C13:C21)</f>
        <v>-5400.01</v>
      </c>
      <c r="D12" s="32">
        <f t="shared" si="0"/>
        <v>1234462.69</v>
      </c>
      <c r="E12" s="32">
        <f>SUM(E13:E21)</f>
        <v>548868.13</v>
      </c>
      <c r="F12" s="32">
        <f>SUM(F13:F21)</f>
        <v>548868.13</v>
      </c>
      <c r="G12" s="32">
        <f t="shared" si="1"/>
        <v>685594.55999999994</v>
      </c>
      <c r="H12" s="10">
        <v>0</v>
      </c>
    </row>
    <row r="13" spans="1:8" x14ac:dyDescent="0.2">
      <c r="A13" s="11" t="s">
        <v>66</v>
      </c>
      <c r="B13" s="27">
        <v>536672.19999999995</v>
      </c>
      <c r="C13" s="27">
        <v>-8000</v>
      </c>
      <c r="D13" s="27">
        <f t="shared" si="0"/>
        <v>528672.19999999995</v>
      </c>
      <c r="E13" s="27">
        <v>218776.53</v>
      </c>
      <c r="F13" s="27">
        <v>218776.53</v>
      </c>
      <c r="G13" s="27">
        <f t="shared" si="1"/>
        <v>309895.66999999993</v>
      </c>
      <c r="H13" s="6">
        <v>2100</v>
      </c>
    </row>
    <row r="14" spans="1:8" x14ac:dyDescent="0.2">
      <c r="A14" s="11" t="s">
        <v>67</v>
      </c>
      <c r="B14" s="27">
        <v>69000</v>
      </c>
      <c r="C14" s="27">
        <v>0</v>
      </c>
      <c r="D14" s="27">
        <f t="shared" si="0"/>
        <v>69000</v>
      </c>
      <c r="E14" s="27">
        <v>30296</v>
      </c>
      <c r="F14" s="27">
        <v>30296</v>
      </c>
      <c r="G14" s="27">
        <f t="shared" si="1"/>
        <v>38704</v>
      </c>
      <c r="H14" s="6">
        <v>2200</v>
      </c>
    </row>
    <row r="15" spans="1:8" x14ac:dyDescent="0.2">
      <c r="A15" s="11" t="s">
        <v>68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69</v>
      </c>
      <c r="B16" s="27">
        <v>30906</v>
      </c>
      <c r="C16" s="27">
        <v>0</v>
      </c>
      <c r="D16" s="27">
        <f t="shared" si="0"/>
        <v>30906</v>
      </c>
      <c r="E16" s="27">
        <v>1883.8</v>
      </c>
      <c r="F16" s="27">
        <v>1883.8</v>
      </c>
      <c r="G16" s="27">
        <f t="shared" si="1"/>
        <v>29022.2</v>
      </c>
      <c r="H16" s="6">
        <v>2400</v>
      </c>
    </row>
    <row r="17" spans="1:8" x14ac:dyDescent="0.2">
      <c r="A17" s="11" t="s">
        <v>70</v>
      </c>
      <c r="B17" s="27">
        <v>53000</v>
      </c>
      <c r="C17" s="27">
        <v>0</v>
      </c>
      <c r="D17" s="27">
        <f t="shared" si="0"/>
        <v>53000</v>
      </c>
      <c r="E17" s="27">
        <v>41593.32</v>
      </c>
      <c r="F17" s="27">
        <v>41593.32</v>
      </c>
      <c r="G17" s="27">
        <f t="shared" si="1"/>
        <v>11406.68</v>
      </c>
      <c r="H17" s="6">
        <v>2500</v>
      </c>
    </row>
    <row r="18" spans="1:8" x14ac:dyDescent="0.2">
      <c r="A18" s="11" t="s">
        <v>71</v>
      </c>
      <c r="B18" s="27">
        <v>376600</v>
      </c>
      <c r="C18" s="27">
        <v>-4000</v>
      </c>
      <c r="D18" s="27">
        <f t="shared" si="0"/>
        <v>372600</v>
      </c>
      <c r="E18" s="27">
        <v>171960.08</v>
      </c>
      <c r="F18" s="27">
        <v>171960.08</v>
      </c>
      <c r="G18" s="27">
        <f t="shared" si="1"/>
        <v>200639.92</v>
      </c>
      <c r="H18" s="6">
        <v>2600</v>
      </c>
    </row>
    <row r="19" spans="1:8" x14ac:dyDescent="0.2">
      <c r="A19" s="11" t="s">
        <v>72</v>
      </c>
      <c r="B19" s="27">
        <v>20000</v>
      </c>
      <c r="C19" s="27">
        <v>0</v>
      </c>
      <c r="D19" s="27">
        <f t="shared" si="0"/>
        <v>20000</v>
      </c>
      <c r="E19" s="27">
        <v>0</v>
      </c>
      <c r="F19" s="27">
        <v>0</v>
      </c>
      <c r="G19" s="27">
        <f t="shared" si="1"/>
        <v>20000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153684.5</v>
      </c>
      <c r="C21" s="27">
        <v>6599.99</v>
      </c>
      <c r="D21" s="27">
        <f t="shared" si="0"/>
        <v>160284.49</v>
      </c>
      <c r="E21" s="27">
        <v>84358.399999999994</v>
      </c>
      <c r="F21" s="27">
        <v>84358.399999999994</v>
      </c>
      <c r="G21" s="27">
        <f t="shared" si="1"/>
        <v>75926.09</v>
      </c>
      <c r="H21" s="6">
        <v>2900</v>
      </c>
    </row>
    <row r="22" spans="1:8" x14ac:dyDescent="0.2">
      <c r="A22" s="9" t="s">
        <v>58</v>
      </c>
      <c r="B22" s="32">
        <f>SUM(B23:B31)</f>
        <v>1308397.8900000001</v>
      </c>
      <c r="C22" s="32">
        <f>SUM(C23:C31)</f>
        <v>871745.59</v>
      </c>
      <c r="D22" s="32">
        <f t="shared" si="0"/>
        <v>2180143.48</v>
      </c>
      <c r="E22" s="32">
        <f>SUM(E23:E31)</f>
        <v>1228932.6300000001</v>
      </c>
      <c r="F22" s="32">
        <f>SUM(F23:F31)</f>
        <v>1228932.6300000001</v>
      </c>
      <c r="G22" s="32">
        <f t="shared" si="1"/>
        <v>951210.84999999986</v>
      </c>
      <c r="H22" s="10">
        <v>0</v>
      </c>
    </row>
    <row r="23" spans="1:8" x14ac:dyDescent="0.2">
      <c r="A23" s="11" t="s">
        <v>75</v>
      </c>
      <c r="B23" s="27">
        <v>254520</v>
      </c>
      <c r="C23" s="27">
        <v>3607.3</v>
      </c>
      <c r="D23" s="27">
        <f t="shared" si="0"/>
        <v>258127.3</v>
      </c>
      <c r="E23" s="27">
        <v>98248.66</v>
      </c>
      <c r="F23" s="27">
        <v>98248.66</v>
      </c>
      <c r="G23" s="27">
        <f t="shared" si="1"/>
        <v>159878.63999999998</v>
      </c>
      <c r="H23" s="6">
        <v>3100</v>
      </c>
    </row>
    <row r="24" spans="1:8" x14ac:dyDescent="0.2">
      <c r="A24" s="11" t="s">
        <v>76</v>
      </c>
      <c r="B24" s="27">
        <v>30900</v>
      </c>
      <c r="C24" s="27">
        <v>0</v>
      </c>
      <c r="D24" s="27">
        <f t="shared" si="0"/>
        <v>30900</v>
      </c>
      <c r="E24" s="27">
        <v>12055</v>
      </c>
      <c r="F24" s="27">
        <v>12055</v>
      </c>
      <c r="G24" s="27">
        <f t="shared" si="1"/>
        <v>18845</v>
      </c>
      <c r="H24" s="6">
        <v>3200</v>
      </c>
    </row>
    <row r="25" spans="1:8" x14ac:dyDescent="0.2">
      <c r="A25" s="11" t="s">
        <v>77</v>
      </c>
      <c r="B25" s="27">
        <v>6500</v>
      </c>
      <c r="C25" s="27">
        <v>0</v>
      </c>
      <c r="D25" s="27">
        <f t="shared" si="0"/>
        <v>6500</v>
      </c>
      <c r="E25" s="27">
        <v>0</v>
      </c>
      <c r="F25" s="27">
        <v>0</v>
      </c>
      <c r="G25" s="27">
        <f t="shared" si="1"/>
        <v>6500</v>
      </c>
      <c r="H25" s="6">
        <v>3300</v>
      </c>
    </row>
    <row r="26" spans="1:8" x14ac:dyDescent="0.2">
      <c r="A26" s="11" t="s">
        <v>78</v>
      </c>
      <c r="B26" s="27">
        <v>152380</v>
      </c>
      <c r="C26" s="27">
        <v>7516.35</v>
      </c>
      <c r="D26" s="27">
        <f t="shared" si="0"/>
        <v>159896.35</v>
      </c>
      <c r="E26" s="27">
        <v>136260.62</v>
      </c>
      <c r="F26" s="27">
        <v>136260.62</v>
      </c>
      <c r="G26" s="27">
        <f t="shared" si="1"/>
        <v>23635.73000000001</v>
      </c>
      <c r="H26" s="6">
        <v>3400</v>
      </c>
    </row>
    <row r="27" spans="1:8" x14ac:dyDescent="0.2">
      <c r="A27" s="11" t="s">
        <v>79</v>
      </c>
      <c r="B27" s="27">
        <v>373060</v>
      </c>
      <c r="C27" s="27">
        <v>230621.94</v>
      </c>
      <c r="D27" s="27">
        <f t="shared" si="0"/>
        <v>603681.93999999994</v>
      </c>
      <c r="E27" s="27">
        <v>232266.59</v>
      </c>
      <c r="F27" s="27">
        <v>232266.59</v>
      </c>
      <c r="G27" s="27">
        <f t="shared" si="1"/>
        <v>371415.35</v>
      </c>
      <c r="H27" s="6">
        <v>3500</v>
      </c>
    </row>
    <row r="28" spans="1:8" x14ac:dyDescent="0.2">
      <c r="A28" s="11" t="s">
        <v>126</v>
      </c>
      <c r="B28" s="27">
        <v>29355</v>
      </c>
      <c r="C28" s="27">
        <v>0</v>
      </c>
      <c r="D28" s="27">
        <f t="shared" si="0"/>
        <v>29355</v>
      </c>
      <c r="E28" s="27">
        <v>1618</v>
      </c>
      <c r="F28" s="27">
        <v>1618</v>
      </c>
      <c r="G28" s="27">
        <f t="shared" si="1"/>
        <v>27737</v>
      </c>
      <c r="H28" s="6">
        <v>3600</v>
      </c>
    </row>
    <row r="29" spans="1:8" x14ac:dyDescent="0.2">
      <c r="A29" s="11" t="s">
        <v>80</v>
      </c>
      <c r="B29" s="27">
        <v>7450</v>
      </c>
      <c r="C29" s="27">
        <v>0</v>
      </c>
      <c r="D29" s="27">
        <f t="shared" si="0"/>
        <v>7450</v>
      </c>
      <c r="E29" s="27">
        <v>846.08</v>
      </c>
      <c r="F29" s="27">
        <v>846.08</v>
      </c>
      <c r="G29" s="27">
        <f t="shared" si="1"/>
        <v>6603.92</v>
      </c>
      <c r="H29" s="6">
        <v>3700</v>
      </c>
    </row>
    <row r="30" spans="1:8" x14ac:dyDescent="0.2">
      <c r="A30" s="11" t="s">
        <v>81</v>
      </c>
      <c r="B30" s="27">
        <v>195472.3</v>
      </c>
      <c r="C30" s="27">
        <v>630000</v>
      </c>
      <c r="D30" s="27">
        <f t="shared" si="0"/>
        <v>825472.3</v>
      </c>
      <c r="E30" s="27">
        <v>631579.68000000005</v>
      </c>
      <c r="F30" s="27">
        <v>631579.68000000005</v>
      </c>
      <c r="G30" s="27">
        <f t="shared" si="1"/>
        <v>193892.62</v>
      </c>
      <c r="H30" s="6">
        <v>3800</v>
      </c>
    </row>
    <row r="31" spans="1:8" x14ac:dyDescent="0.2">
      <c r="A31" s="11" t="s">
        <v>18</v>
      </c>
      <c r="B31" s="27">
        <v>258760.59</v>
      </c>
      <c r="C31" s="27">
        <v>0</v>
      </c>
      <c r="D31" s="27">
        <f t="shared" si="0"/>
        <v>258760.59</v>
      </c>
      <c r="E31" s="27">
        <v>116058</v>
      </c>
      <c r="F31" s="27">
        <v>116058</v>
      </c>
      <c r="G31" s="27">
        <f t="shared" si="1"/>
        <v>142702.59</v>
      </c>
      <c r="H31" s="6">
        <v>3900</v>
      </c>
    </row>
    <row r="32" spans="1:8" x14ac:dyDescent="0.2">
      <c r="A32" s="9" t="s">
        <v>118</v>
      </c>
      <c r="B32" s="32">
        <f>SUM(B33:B41)</f>
        <v>140000</v>
      </c>
      <c r="C32" s="32">
        <f>SUM(C33:C41)</f>
        <v>0</v>
      </c>
      <c r="D32" s="32">
        <f t="shared" si="0"/>
        <v>140000</v>
      </c>
      <c r="E32" s="32">
        <f>SUM(E33:E41)</f>
        <v>51403.26</v>
      </c>
      <c r="F32" s="32">
        <f>SUM(F33:F41)</f>
        <v>51403.26</v>
      </c>
      <c r="G32" s="32">
        <f t="shared" si="1"/>
        <v>88596.739999999991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140000</v>
      </c>
      <c r="C36" s="27">
        <v>0</v>
      </c>
      <c r="D36" s="27">
        <f t="shared" si="0"/>
        <v>140000</v>
      </c>
      <c r="E36" s="27">
        <v>51403.26</v>
      </c>
      <c r="F36" s="27">
        <v>51403.26</v>
      </c>
      <c r="G36" s="27">
        <f t="shared" si="1"/>
        <v>88596.739999999991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182500</v>
      </c>
      <c r="C42" s="32">
        <f>SUM(C43:C51)</f>
        <v>593483.89</v>
      </c>
      <c r="D42" s="32">
        <f t="shared" si="0"/>
        <v>775983.89</v>
      </c>
      <c r="E42" s="32">
        <f>SUM(E43:E51)</f>
        <v>726847.63</v>
      </c>
      <c r="F42" s="32">
        <f>SUM(F43:F51)</f>
        <v>726847.63</v>
      </c>
      <c r="G42" s="32">
        <f t="shared" si="1"/>
        <v>49136.260000000009</v>
      </c>
      <c r="H42" s="10">
        <v>0</v>
      </c>
    </row>
    <row r="43" spans="1:8" x14ac:dyDescent="0.2">
      <c r="A43" s="3" t="s">
        <v>89</v>
      </c>
      <c r="B43" s="27">
        <v>32500</v>
      </c>
      <c r="C43" s="27">
        <v>12500</v>
      </c>
      <c r="D43" s="27">
        <f t="shared" si="0"/>
        <v>45000</v>
      </c>
      <c r="E43" s="27">
        <v>28665.63</v>
      </c>
      <c r="F43" s="27">
        <v>28665.63</v>
      </c>
      <c r="G43" s="27">
        <f t="shared" si="1"/>
        <v>16334.369999999999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150000</v>
      </c>
      <c r="C45" s="27">
        <v>-20017.11</v>
      </c>
      <c r="D45" s="27">
        <f t="shared" si="0"/>
        <v>129982.89</v>
      </c>
      <c r="E45" s="27">
        <v>97181</v>
      </c>
      <c r="F45" s="27">
        <v>97181</v>
      </c>
      <c r="G45" s="27">
        <f t="shared" si="1"/>
        <v>32801.89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601001</v>
      </c>
      <c r="D46" s="27">
        <f t="shared" si="0"/>
        <v>601001</v>
      </c>
      <c r="E46" s="27">
        <v>601001</v>
      </c>
      <c r="F46" s="27">
        <v>601001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0</v>
      </c>
      <c r="C48" s="27">
        <v>0</v>
      </c>
      <c r="D48" s="27">
        <f t="shared" si="0"/>
        <v>0</v>
      </c>
      <c r="E48" s="27">
        <v>0</v>
      </c>
      <c r="F48" s="27">
        <v>0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0</v>
      </c>
      <c r="D52" s="32">
        <f t="shared" si="0"/>
        <v>0</v>
      </c>
      <c r="E52" s="32">
        <f>SUM(E53:E55)</f>
        <v>0</v>
      </c>
      <c r="F52" s="32">
        <f>SUM(F53:F55)</f>
        <v>0</v>
      </c>
      <c r="G52" s="32">
        <f t="shared" si="1"/>
        <v>0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13413035</v>
      </c>
      <c r="C76" s="30">
        <f t="shared" si="4"/>
        <v>1669898.67</v>
      </c>
      <c r="D76" s="30">
        <f t="shared" si="4"/>
        <v>15082933.67</v>
      </c>
      <c r="E76" s="30">
        <f t="shared" si="4"/>
        <v>7421342.8700000001</v>
      </c>
      <c r="F76" s="30">
        <f t="shared" si="4"/>
        <v>7421342.8700000001</v>
      </c>
      <c r="G76" s="30">
        <f t="shared" si="4"/>
        <v>7661590.799999998</v>
      </c>
    </row>
    <row r="78" spans="1:8" x14ac:dyDescent="0.2">
      <c r="A78" s="1" t="s">
        <v>115</v>
      </c>
    </row>
    <row r="84" spans="1:6" x14ac:dyDescent="0.2">
      <c r="A84" s="35" t="s">
        <v>142</v>
      </c>
      <c r="D84" s="36" t="s">
        <v>143</v>
      </c>
      <c r="E84" s="36"/>
      <c r="F84" s="36"/>
    </row>
    <row r="85" spans="1:6" x14ac:dyDescent="0.2">
      <c r="A85" s="35" t="s">
        <v>144</v>
      </c>
      <c r="D85" s="36" t="s">
        <v>146</v>
      </c>
      <c r="E85" s="36"/>
      <c r="F85" s="36"/>
    </row>
    <row r="86" spans="1:6" x14ac:dyDescent="0.2">
      <c r="A86" s="35" t="s">
        <v>145</v>
      </c>
      <c r="D86" s="36" t="s">
        <v>147</v>
      </c>
      <c r="E86" s="36"/>
      <c r="F86" s="36"/>
    </row>
  </sheetData>
  <sheetProtection formatCells="0" formatColumns="0" formatRows="0" autoFilter="0"/>
  <mergeCells count="5">
    <mergeCell ref="A1:G1"/>
    <mergeCell ref="G2:G3"/>
    <mergeCell ref="D84:F84"/>
    <mergeCell ref="D85:F85"/>
    <mergeCell ref="D86:F86"/>
  </mergeCells>
  <printOptions horizontalCentered="1"/>
  <pageMargins left="0.31496062992125984" right="0.31496062992125984" top="0.35433070866141736" bottom="0.35433070866141736" header="0.31496062992125984" footer="0.31496062992125984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GridLines="0" workbookViewId="0">
      <selection activeCell="J6" sqref="J6"/>
    </sheetView>
  </sheetViews>
  <sheetFormatPr baseColWidth="10" defaultColWidth="12" defaultRowHeight="11.25" x14ac:dyDescent="0.2"/>
  <cols>
    <col min="1" max="1" width="79" style="1" customWidth="1"/>
    <col min="2" max="2" width="13.6640625" style="1" customWidth="1"/>
    <col min="3" max="3" width="15.83203125" style="1" customWidth="1"/>
    <col min="4" max="4" width="15.1640625" style="1" customWidth="1"/>
    <col min="5" max="5" width="14.5" style="1" customWidth="1"/>
    <col min="6" max="6" width="14.83203125" style="1" customWidth="1"/>
    <col min="7" max="7" width="15" style="1" customWidth="1"/>
    <col min="8" max="16384" width="12" style="1"/>
  </cols>
  <sheetData>
    <row r="1" spans="1:7" ht="57" customHeight="1" x14ac:dyDescent="0.2">
      <c r="A1" s="42" t="s">
        <v>141</v>
      </c>
      <c r="B1" s="43"/>
      <c r="C1" s="43"/>
      <c r="D1" s="43"/>
      <c r="E1" s="43"/>
      <c r="F1" s="43"/>
      <c r="G1" s="44"/>
    </row>
    <row r="2" spans="1:7" x14ac:dyDescent="0.2">
      <c r="A2" s="23"/>
      <c r="B2" s="45" t="s">
        <v>56</v>
      </c>
      <c r="C2" s="46"/>
      <c r="D2" s="46"/>
      <c r="E2" s="46"/>
      <c r="F2" s="47"/>
      <c r="G2" s="37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8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5635609.3700000001</v>
      </c>
      <c r="C5" s="32">
        <f t="shared" si="0"/>
        <v>1669898.67</v>
      </c>
      <c r="D5" s="32">
        <f t="shared" si="0"/>
        <v>7305508.04</v>
      </c>
      <c r="E5" s="32">
        <f t="shared" si="0"/>
        <v>3987201.66</v>
      </c>
      <c r="F5" s="32">
        <f t="shared" si="0"/>
        <v>3987201.66</v>
      </c>
      <c r="G5" s="32">
        <f t="shared" si="0"/>
        <v>3318306.38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5635609.3700000001</v>
      </c>
      <c r="C10" s="27">
        <v>1669898.67</v>
      </c>
      <c r="D10" s="27">
        <f t="shared" si="1"/>
        <v>7305508.04</v>
      </c>
      <c r="E10" s="27">
        <v>3987201.66</v>
      </c>
      <c r="F10" s="27">
        <v>3987201.66</v>
      </c>
      <c r="G10" s="27">
        <f t="shared" si="2"/>
        <v>3318306.38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7777425.6299999999</v>
      </c>
      <c r="C15" s="32">
        <f t="shared" si="3"/>
        <v>0</v>
      </c>
      <c r="D15" s="32">
        <f t="shared" si="3"/>
        <v>7777425.6299999999</v>
      </c>
      <c r="E15" s="32">
        <f t="shared" si="3"/>
        <v>3434141.21</v>
      </c>
      <c r="F15" s="32">
        <f t="shared" si="3"/>
        <v>3434141.21</v>
      </c>
      <c r="G15" s="32">
        <f t="shared" si="3"/>
        <v>4343284.42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882503.93</v>
      </c>
      <c r="C17" s="27">
        <v>0</v>
      </c>
      <c r="D17" s="27">
        <f t="shared" ref="D17:D22" si="5">B17+C17</f>
        <v>882503.93</v>
      </c>
      <c r="E17" s="27">
        <v>349656.76</v>
      </c>
      <c r="F17" s="27">
        <v>349656.76</v>
      </c>
      <c r="G17" s="27">
        <f t="shared" si="4"/>
        <v>532847.17000000004</v>
      </c>
    </row>
    <row r="18" spans="1:7" x14ac:dyDescent="0.2">
      <c r="A18" s="17" t="s">
        <v>20</v>
      </c>
      <c r="B18" s="27">
        <v>1779880.24</v>
      </c>
      <c r="C18" s="27">
        <v>0</v>
      </c>
      <c r="D18" s="27">
        <f t="shared" si="5"/>
        <v>1779880.24</v>
      </c>
      <c r="E18" s="27">
        <v>797104.46</v>
      </c>
      <c r="F18" s="27">
        <v>797104.46</v>
      </c>
      <c r="G18" s="27">
        <f t="shared" si="4"/>
        <v>982775.78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4628312.51</v>
      </c>
      <c r="C21" s="27">
        <v>0</v>
      </c>
      <c r="D21" s="27">
        <f t="shared" si="5"/>
        <v>4628312.51</v>
      </c>
      <c r="E21" s="27">
        <v>2062980.75</v>
      </c>
      <c r="F21" s="27">
        <v>2062980.75</v>
      </c>
      <c r="G21" s="27">
        <f t="shared" si="4"/>
        <v>2565331.7599999998</v>
      </c>
    </row>
    <row r="22" spans="1:7" x14ac:dyDescent="0.2">
      <c r="A22" s="17" t="s">
        <v>4</v>
      </c>
      <c r="B22" s="27">
        <v>486728.95</v>
      </c>
      <c r="C22" s="27">
        <v>0</v>
      </c>
      <c r="D22" s="27">
        <f t="shared" si="5"/>
        <v>486728.95</v>
      </c>
      <c r="E22" s="27">
        <v>224399.24</v>
      </c>
      <c r="F22" s="27">
        <v>224399.24</v>
      </c>
      <c r="G22" s="27">
        <f t="shared" si="4"/>
        <v>262329.71000000002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13413035</v>
      </c>
      <c r="C41" s="28">
        <f t="shared" si="12"/>
        <v>1669898.67</v>
      </c>
      <c r="D41" s="28">
        <f t="shared" si="12"/>
        <v>15082933.67</v>
      </c>
      <c r="E41" s="28">
        <f t="shared" si="12"/>
        <v>7421342.8700000001</v>
      </c>
      <c r="F41" s="28">
        <f t="shared" si="12"/>
        <v>7421342.8700000001</v>
      </c>
      <c r="G41" s="28">
        <f t="shared" si="12"/>
        <v>7661590.7999999998</v>
      </c>
    </row>
    <row r="43" spans="1:7" x14ac:dyDescent="0.2">
      <c r="A43" s="1" t="s">
        <v>115</v>
      </c>
    </row>
    <row r="48" spans="1:7" x14ac:dyDescent="0.2">
      <c r="A48" s="35" t="s">
        <v>142</v>
      </c>
      <c r="D48" s="36" t="s">
        <v>143</v>
      </c>
      <c r="E48" s="36"/>
      <c r="F48" s="36"/>
    </row>
    <row r="49" spans="1:6" x14ac:dyDescent="0.2">
      <c r="A49" s="35" t="s">
        <v>144</v>
      </c>
      <c r="D49" s="36" t="s">
        <v>146</v>
      </c>
      <c r="E49" s="36"/>
      <c r="F49" s="36"/>
    </row>
    <row r="50" spans="1:6" x14ac:dyDescent="0.2">
      <c r="A50" s="35" t="s">
        <v>145</v>
      </c>
      <c r="D50" s="36" t="s">
        <v>147</v>
      </c>
      <c r="E50" s="36"/>
      <c r="F50" s="36"/>
    </row>
  </sheetData>
  <sheetProtection formatCells="0" formatColumns="0" formatRows="0" autoFilter="0"/>
  <mergeCells count="5">
    <mergeCell ref="G2:G3"/>
    <mergeCell ref="A1:G1"/>
    <mergeCell ref="D48:F48"/>
    <mergeCell ref="D49:F49"/>
    <mergeCell ref="D50:F50"/>
  </mergeCells>
  <printOptions horizontalCentered="1"/>
  <pageMargins left="0.31496062992125984" right="0.31496062992125984" top="0.35433070866141736" bottom="0.35433070866141736" header="0.31496062992125984" footer="0.31496062992125984"/>
  <pageSetup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2025-07-21T18:32:30Z</cp:lastPrinted>
  <dcterms:created xsi:type="dcterms:W3CDTF">2014-02-10T03:37:14Z</dcterms:created>
  <dcterms:modified xsi:type="dcterms:W3CDTF">2025-07-22T20:42:34Z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