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3er TRIMESTRE\SIRET\"/>
    </mc:Choice>
  </mc:AlternateContent>
  <bookViews>
    <workbookView xWindow="28680" yWindow="-120" windowWidth="29040" windowHeight="1572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  <definedName name="_xlnm.Print_Area" localSheetId="2">CA!$A$1:$G$63</definedName>
    <definedName name="_xlnm.Print_Area" localSheetId="3">CFG!$A$1:$G$49</definedName>
    <definedName name="_xlnm.Print_Area" localSheetId="0">COG!$A$1:$G$87</definedName>
    <definedName name="_xlnm.Print_Area" localSheetId="1">CTG!$A$1:$G$27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4" l="1"/>
  <c r="G15" i="4" s="1"/>
  <c r="D14" i="4"/>
  <c r="G14" i="4" s="1"/>
  <c r="F53" i="4" l="1"/>
  <c r="E53" i="4"/>
  <c r="C53" i="4"/>
  <c r="D51" i="4"/>
  <c r="G51" i="4" s="1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B53" i="4"/>
  <c r="F31" i="4"/>
  <c r="E31" i="4"/>
  <c r="D29" i="4"/>
  <c r="G29" i="4" s="1"/>
  <c r="D28" i="4"/>
  <c r="G28" i="4" s="1"/>
  <c r="D27" i="4"/>
  <c r="G27" i="4" s="1"/>
  <c r="D26" i="4"/>
  <c r="G26" i="4" s="1"/>
  <c r="C31" i="4"/>
  <c r="B31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7" i="4"/>
  <c r="E17" i="4"/>
  <c r="C17" i="4"/>
  <c r="B17" i="4"/>
  <c r="G31" i="4" l="1"/>
  <c r="G53" i="4"/>
  <c r="D31" i="4"/>
  <c r="D53" i="4"/>
  <c r="G17" i="4"/>
  <c r="D17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69" i="6"/>
  <c r="G69" i="6" s="1"/>
  <c r="D13" i="6"/>
  <c r="G13" i="6" s="1"/>
  <c r="D23" i="6"/>
  <c r="G23" i="6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<sst xmlns="http://schemas.openxmlformats.org/spreadsheetml/2006/main" count="228" uniqueCount="150">
  <si>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</si>
  <si>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</si>
  <si>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</si>
  <si>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</si>
  <si>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</si>
  <si>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</si>
  <si>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</si>
  <si>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</si>
  <si>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</si>
  <si>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</si>
  <si>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</si>
  <si>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</si>
  <si>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</si>
  <si>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</si>
  <si>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</si>
  <si>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</si>
  <si>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</si>
  <si>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</si>
  <si>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</si>
  <si>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</si>
  <si>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</si>
  <si>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</si>
  <si>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</si>
  <si>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</si>
  <si>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</si>
  <si>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</si>
  <si>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</si>
  <si>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</si>
  <si>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</si>
  <si>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</si>
  <si>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</si>
  <si>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</si>
  <si>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</si>
  <si>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</si>
  <si>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</si>
  <si>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</si>
  <si>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</si>
  <si>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</si>
  <si>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</si>
  <si>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</si>
  <si>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</si>
  <si>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</si>
  <si>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</si>
  <si>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</si>
  <si>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</si>
  <si>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</si>
  <si>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</si>
  <si>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</si>
  <si>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</si>
  <si>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</si>
  <si>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</si>
  <si>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</si>
  <si>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</si>
  <si>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</si>
  <si>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</si>
  <si>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</si>
  <si>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</si>
  <si>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</si>
  <si>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</si>
  <si>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</si>
  <si>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</si>
  <si>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</si>
  <si>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</si>
  <si>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</si>
  <si>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</si>
  <si>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</si>
  <si>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</si>
  <si>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</si>
  <si>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</si>
  <si>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</si>
  <si>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</si>
  <si>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</si>
  <si>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</si>
  <si>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</si>
  <si>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</si>
  <si>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</si>
  <si>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</si>
  <si>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</si>
  <si>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</si>
  <si>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</si>
  <si>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</si>
  <si>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</si>
  <si>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</si>
  <si>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</si>
  <si>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</si>
  <si>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</si>
  <si>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</si>
  <si>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</si>
  <si>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</si>
  <si>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</si>
  <si>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</si>
  <si>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</si>
  <si>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</si>
  <si>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</si>
  <si>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</si>
  <si>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</si>
  <si>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</si>
  <si>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</si>
  <si>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</si>
  <si>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</si>
  <si>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</si>
  <si>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</si>
  <si>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</si>
  <si>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</si>
  <si>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</si>
  <si>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</si>
  <si>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</si>
  <si>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</si>
  <si>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</si>
  <si>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</si>
  <si>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</si>
  <si>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</si>
  <si>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</si>
  <si>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</si>
  <si>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</si>
  <si>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</si>
  <si>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</si>
  <si>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</si>
  <si>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</si>
  <si>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</si>
  <si>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</si>
  <si>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</si>
  <si>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</si>
  <si>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</si>
  <si>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</si>
  <si>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</si>
  <si>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</si>
  <si>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</si>
  <si>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</si>
  <si>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Sistema para el Desarrollo Integral de la Familia del Municipio de Acámbaro, Guanajuato
Estado Analítico del Ejercicio del Presupuesto de Egresos
Clasificación por Objeto del Gasto (Capítulo y Concepto)
Del 1 de Enero al 30 de Septiembre de 2024</t>
  </si>
  <si>
    <t>Sistema para el Desarrollo Integral de la Familia del Municipio de Acámbaro, Guanajuato
Estado Analítico del Ejercicio del Presupuesto de Egresos
Clasificación Económica (por Tipo de Gasto)
Del 1 de Enero al 30 de Septiembre de 2024</t>
  </si>
  <si>
    <t>31120M02D010000 DIRECCION GENERAL</t>
  </si>
  <si>
    <t>31120M02D020000 COORD DE ADULTOS MAYORES</t>
  </si>
  <si>
    <t>31120M02D030000 ACCIONES A FAVOR DE LA I</t>
  </si>
  <si>
    <t>31120M02D040000 SALUD FAMILIAR</t>
  </si>
  <si>
    <t>31120M02D050000 SUBDIRECCION DE ADMON Y</t>
  </si>
  <si>
    <t>31120M02D060000 DESARROLLO FAMILIAR Y A</t>
  </si>
  <si>
    <t>31120M02D070000 PROCURAD AUX EN MAT DE A</t>
  </si>
  <si>
    <t>31120M02D080000 ASISTENCIA ALIMENTARIA</t>
  </si>
  <si>
    <t>31120M02D090000 PERSONAS CON DISCAPACIDA</t>
  </si>
  <si>
    <t>Sistema para el Desarrollo Integral de la Familia del Municipio de Acámbaro, Guanajuato
Estado Analítico del Ejercicio del Presupuesto de Egresos
Clasificación Administrativa
Del 1 de Enero al 30 de Septiembre de 2024</t>
  </si>
  <si>
    <t>Sistema para el Desarrollo Integral de la Familia del Municipio de Acámbaro, Guanajuato
Estado Analítico del Ejercicio del Presupuesto de Egresos
Clasificación Administrativa (Poderes)
Del 1 de Enero al 30 de Septiembre de 2024</t>
  </si>
  <si>
    <t>Sistema para el Desarrollo Integral de la Familia del Municipio de Acámbaro, Guanajuato
Estado Analítico del Ejercicio del Presupuesto de Egresos
Clasificación Administrativa (Sector Paraestatal)
Del 1 de Enero al 30 de Septiembre de 2024</t>
  </si>
  <si>
    <t>Sistema para el Desarrollo Integral de la Familia del Municipio de Acámbaro, Guanajuato
Estado Analítico del Ejercicio del Presupuesto de Egresos
Clasificación Funcional (Finalidad y Función)
Del 1 de Enero al 30 de Septiembre de 2024</t>
  </si>
  <si>
    <t xml:space="preserve">    __________________________________________________</t>
  </si>
  <si>
    <t xml:space="preserve">  ____________________________________________________</t>
  </si>
  <si>
    <t xml:space="preserve">                  C.P. Blanca Aurelia Ortega Garcia</t>
  </si>
  <si>
    <t xml:space="preserve">           Subdirectora de Administración y Finanzas SMDIF</t>
  </si>
  <si>
    <t xml:space="preserve">                Mtra. Yazmin Romero Corral</t>
  </si>
  <si>
    <t xml:space="preserve">            Directora del Sistema Municipal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</si>
</sst>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showGridLines="0" topLeftCell="A61" workbookViewId="0">
      <selection activeCell="A84" sqref="A84:F87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50.1" customHeight="1" x14ac:dyDescent="0.2">
      <c r="A1" s="41" t="s">
        <v>129</v>
      </c>
      <c r="B1" s="41"/>
      <c r="C1" s="41"/>
      <c r="D1" s="41"/>
      <c r="E1" s="41"/>
      <c r="F1" s="41"/>
      <c r="G1" s="42"/>
    </row>
    <row r="2" spans="1:8" x14ac:dyDescent="0.2">
      <c r="A2" s="31"/>
      <c r="B2" s="28"/>
      <c r="C2" s="29"/>
      <c r="D2" s="26" t="s">
        <v>57</v>
      </c>
      <c r="E2" s="29"/>
      <c r="F2" s="30"/>
      <c r="G2" s="43" t="s">
        <v>56</v>
      </c>
    </row>
    <row r="3" spans="1:8" ht="24.9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4"/>
    </row>
    <row r="4" spans="1:8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8" x14ac:dyDescent="0.2">
      <c r="A5" s="17" t="s">
        <v>58</v>
      </c>
      <c r="B5" s="12">
        <f>SUM(B6:B12)</f>
        <v>10486442</v>
      </c>
      <c r="C5" s="12">
        <f>SUM(C6:C12)</f>
        <v>551924.52</v>
      </c>
      <c r="D5" s="12">
        <f>B5+C5</f>
        <v>11038366.52</v>
      </c>
      <c r="E5" s="12">
        <f>SUM(E6:E12)</f>
        <v>7372302.9700000007</v>
      </c>
      <c r="F5" s="12">
        <f>SUM(F6:F12)</f>
        <v>7372302.9700000007</v>
      </c>
      <c r="G5" s="12">
        <f>D5-E5</f>
        <v>3666063.5499999989</v>
      </c>
    </row>
    <row r="6" spans="1:8" x14ac:dyDescent="0.2">
      <c r="A6" s="19" t="s">
        <v>62</v>
      </c>
      <c r="B6" s="5">
        <v>7199843.5199999996</v>
      </c>
      <c r="C6" s="5">
        <v>0</v>
      </c>
      <c r="D6" s="5">
        <f t="shared" ref="D6:D69" si="0">B6+C6</f>
        <v>7199843.5199999996</v>
      </c>
      <c r="E6" s="5">
        <v>5109502.16</v>
      </c>
      <c r="F6" s="5">
        <v>5109502.16</v>
      </c>
      <c r="G6" s="5">
        <f t="shared" ref="G6:G69" si="1">D6-E6</f>
        <v>2090341.3599999994</v>
      </c>
      <c r="H6" s="9">
        <v>1100</v>
      </c>
    </row>
    <row r="7" spans="1:8" x14ac:dyDescent="0.2">
      <c r="A7" s="19" t="s">
        <v>63</v>
      </c>
      <c r="B7" s="5">
        <v>153600</v>
      </c>
      <c r="C7" s="5">
        <v>0</v>
      </c>
      <c r="D7" s="5">
        <f t="shared" si="0"/>
        <v>153600</v>
      </c>
      <c r="E7" s="5">
        <v>114066</v>
      </c>
      <c r="F7" s="5">
        <v>114066</v>
      </c>
      <c r="G7" s="5">
        <f t="shared" si="1"/>
        <v>39534</v>
      </c>
      <c r="H7" s="9">
        <v>1200</v>
      </c>
    </row>
    <row r="8" spans="1:8" x14ac:dyDescent="0.2">
      <c r="A8" s="19" t="s">
        <v>64</v>
      </c>
      <c r="B8" s="5">
        <v>2910413.27</v>
      </c>
      <c r="C8" s="5">
        <v>0</v>
      </c>
      <c r="D8" s="5">
        <f t="shared" si="0"/>
        <v>2910413.27</v>
      </c>
      <c r="E8" s="5">
        <v>1384225.08</v>
      </c>
      <c r="F8" s="5">
        <v>1384225.08</v>
      </c>
      <c r="G8" s="5">
        <f t="shared" si="1"/>
        <v>1526188.19</v>
      </c>
      <c r="H8" s="9">
        <v>1300</v>
      </c>
    </row>
    <row r="9" spans="1:8" x14ac:dyDescent="0.2">
      <c r="A9" s="19" t="s">
        <v>33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  <c r="H9" s="9">
        <v>1400</v>
      </c>
    </row>
    <row r="10" spans="1:8" x14ac:dyDescent="0.2">
      <c r="A10" s="19" t="s">
        <v>65</v>
      </c>
      <c r="B10" s="5">
        <v>212585.21</v>
      </c>
      <c r="C10" s="5">
        <v>551924.52</v>
      </c>
      <c r="D10" s="5">
        <f t="shared" si="0"/>
        <v>764509.73</v>
      </c>
      <c r="E10" s="5">
        <v>764509.73</v>
      </c>
      <c r="F10" s="5">
        <v>764509.73</v>
      </c>
      <c r="G10" s="5">
        <f t="shared" si="1"/>
        <v>0</v>
      </c>
      <c r="H10" s="9">
        <v>1500</v>
      </c>
    </row>
    <row r="11" spans="1:8" x14ac:dyDescent="0.2">
      <c r="A11" s="19" t="s">
        <v>34</v>
      </c>
      <c r="B11" s="5">
        <v>10000</v>
      </c>
      <c r="C11" s="5">
        <v>0</v>
      </c>
      <c r="D11" s="5">
        <f t="shared" si="0"/>
        <v>10000</v>
      </c>
      <c r="E11" s="5">
        <v>0</v>
      </c>
      <c r="F11" s="5">
        <v>0</v>
      </c>
      <c r="G11" s="5">
        <f t="shared" si="1"/>
        <v>10000</v>
      </c>
      <c r="H11" s="9">
        <v>1600</v>
      </c>
    </row>
    <row r="12" spans="1:8" x14ac:dyDescent="0.2">
      <c r="A12" s="19" t="s">
        <v>66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7" t="s">
        <v>123</v>
      </c>
      <c r="B13" s="13">
        <f>SUM(B14:B22)</f>
        <v>1136543.0900000001</v>
      </c>
      <c r="C13" s="13">
        <f>SUM(C14:C22)</f>
        <v>36989.910000000003</v>
      </c>
      <c r="D13" s="13">
        <f t="shared" si="0"/>
        <v>1173533</v>
      </c>
      <c r="E13" s="13">
        <f>SUM(E14:E22)</f>
        <v>717458.89</v>
      </c>
      <c r="F13" s="13">
        <f>SUM(F14:F22)</f>
        <v>717458.89</v>
      </c>
      <c r="G13" s="13">
        <f t="shared" si="1"/>
        <v>456074.11</v>
      </c>
      <c r="H13" s="18">
        <v>0</v>
      </c>
    </row>
    <row r="14" spans="1:8" x14ac:dyDescent="0.2">
      <c r="A14" s="19" t="s">
        <v>67</v>
      </c>
      <c r="B14" s="5">
        <v>483173.59</v>
      </c>
      <c r="C14" s="5">
        <v>-20000</v>
      </c>
      <c r="D14" s="5">
        <f t="shared" si="0"/>
        <v>463173.59</v>
      </c>
      <c r="E14" s="5">
        <v>315702.15999999997</v>
      </c>
      <c r="F14" s="5">
        <v>315702.15999999997</v>
      </c>
      <c r="G14" s="5">
        <f t="shared" si="1"/>
        <v>147471.43000000005</v>
      </c>
      <c r="H14" s="9">
        <v>2100</v>
      </c>
    </row>
    <row r="15" spans="1:8" x14ac:dyDescent="0.2">
      <c r="A15" s="19" t="s">
        <v>68</v>
      </c>
      <c r="B15" s="5">
        <v>49150</v>
      </c>
      <c r="C15" s="5">
        <v>56989.91</v>
      </c>
      <c r="D15" s="5">
        <f t="shared" si="0"/>
        <v>106139.91</v>
      </c>
      <c r="E15" s="5">
        <v>81436.17</v>
      </c>
      <c r="F15" s="5">
        <v>81436.17</v>
      </c>
      <c r="G15" s="5">
        <f t="shared" si="1"/>
        <v>24703.740000000005</v>
      </c>
      <c r="H15" s="9">
        <v>2200</v>
      </c>
    </row>
    <row r="16" spans="1:8" x14ac:dyDescent="0.2">
      <c r="A16" s="19" t="s">
        <v>69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9">
        <v>2300</v>
      </c>
    </row>
    <row r="17" spans="1:8" x14ac:dyDescent="0.2">
      <c r="A17" s="19" t="s">
        <v>70</v>
      </c>
      <c r="B17" s="5">
        <v>4120</v>
      </c>
      <c r="C17" s="5">
        <v>0</v>
      </c>
      <c r="D17" s="5">
        <f t="shared" si="0"/>
        <v>4120</v>
      </c>
      <c r="E17" s="5">
        <v>2171</v>
      </c>
      <c r="F17" s="5">
        <v>2171</v>
      </c>
      <c r="G17" s="5">
        <f t="shared" si="1"/>
        <v>1949</v>
      </c>
      <c r="H17" s="9">
        <v>2400</v>
      </c>
    </row>
    <row r="18" spans="1:8" x14ac:dyDescent="0.2">
      <c r="A18" s="19" t="s">
        <v>71</v>
      </c>
      <c r="B18" s="5">
        <v>88000</v>
      </c>
      <c r="C18" s="5">
        <v>0</v>
      </c>
      <c r="D18" s="5">
        <f t="shared" si="0"/>
        <v>88000</v>
      </c>
      <c r="E18" s="5">
        <v>26964.799999999999</v>
      </c>
      <c r="F18" s="5">
        <v>26964.799999999999</v>
      </c>
      <c r="G18" s="5">
        <f t="shared" si="1"/>
        <v>61035.199999999997</v>
      </c>
      <c r="H18" s="9">
        <v>2500</v>
      </c>
    </row>
    <row r="19" spans="1:8" x14ac:dyDescent="0.2">
      <c r="A19" s="19" t="s">
        <v>72</v>
      </c>
      <c r="B19" s="5">
        <v>355750</v>
      </c>
      <c r="C19" s="5">
        <v>0</v>
      </c>
      <c r="D19" s="5">
        <f t="shared" si="0"/>
        <v>355750</v>
      </c>
      <c r="E19" s="5">
        <v>243461.14</v>
      </c>
      <c r="F19" s="5">
        <v>243461.14</v>
      </c>
      <c r="G19" s="5">
        <f t="shared" si="1"/>
        <v>112288.85999999999</v>
      </c>
      <c r="H19" s="9">
        <v>2600</v>
      </c>
    </row>
    <row r="20" spans="1:8" x14ac:dyDescent="0.2">
      <c r="A20" s="19" t="s">
        <v>73</v>
      </c>
      <c r="B20" s="5">
        <v>0</v>
      </c>
      <c r="C20" s="5">
        <v>0</v>
      </c>
      <c r="D20" s="5">
        <f t="shared" si="0"/>
        <v>0</v>
      </c>
      <c r="E20" s="5">
        <v>0</v>
      </c>
      <c r="F20" s="5">
        <v>0</v>
      </c>
      <c r="G20" s="5">
        <f t="shared" si="1"/>
        <v>0</v>
      </c>
      <c r="H20" s="9">
        <v>2700</v>
      </c>
    </row>
    <row r="21" spans="1:8" x14ac:dyDescent="0.2">
      <c r="A21" s="19" t="s">
        <v>74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9">
        <v>2800</v>
      </c>
    </row>
    <row r="22" spans="1:8" x14ac:dyDescent="0.2">
      <c r="A22" s="19" t="s">
        <v>75</v>
      </c>
      <c r="B22" s="5">
        <v>156349.5</v>
      </c>
      <c r="C22" s="5">
        <v>0</v>
      </c>
      <c r="D22" s="5">
        <f t="shared" si="0"/>
        <v>156349.5</v>
      </c>
      <c r="E22" s="5">
        <v>47723.62</v>
      </c>
      <c r="F22" s="5">
        <v>47723.62</v>
      </c>
      <c r="G22" s="5">
        <f t="shared" si="1"/>
        <v>108625.88</v>
      </c>
      <c r="H22" s="9">
        <v>2900</v>
      </c>
    </row>
    <row r="23" spans="1:8" x14ac:dyDescent="0.2">
      <c r="A23" s="17" t="s">
        <v>59</v>
      </c>
      <c r="B23" s="13">
        <f>SUM(B24:B32)</f>
        <v>1254936.9100000001</v>
      </c>
      <c r="C23" s="13">
        <f>SUM(C24:C32)</f>
        <v>699470.87</v>
      </c>
      <c r="D23" s="13">
        <f t="shared" si="0"/>
        <v>1954407.7800000003</v>
      </c>
      <c r="E23" s="13">
        <f>SUM(E24:E32)</f>
        <v>1081768.04</v>
      </c>
      <c r="F23" s="13">
        <f>SUM(F24:F32)</f>
        <v>1081768.04</v>
      </c>
      <c r="G23" s="13">
        <f t="shared" si="1"/>
        <v>872639.74000000022</v>
      </c>
      <c r="H23" s="18">
        <v>0</v>
      </c>
    </row>
    <row r="24" spans="1:8" x14ac:dyDescent="0.2">
      <c r="A24" s="19" t="s">
        <v>76</v>
      </c>
      <c r="B24" s="5">
        <v>246107.3</v>
      </c>
      <c r="C24" s="5">
        <v>0</v>
      </c>
      <c r="D24" s="5">
        <f t="shared" si="0"/>
        <v>246107.3</v>
      </c>
      <c r="E24" s="5">
        <v>173395.94</v>
      </c>
      <c r="F24" s="5">
        <v>173395.94</v>
      </c>
      <c r="G24" s="5">
        <f t="shared" si="1"/>
        <v>72711.359999999986</v>
      </c>
      <c r="H24" s="9">
        <v>3100</v>
      </c>
    </row>
    <row r="25" spans="1:8" x14ac:dyDescent="0.2">
      <c r="A25" s="19" t="s">
        <v>77</v>
      </c>
      <c r="B25" s="5">
        <v>30900</v>
      </c>
      <c r="C25" s="5">
        <v>0</v>
      </c>
      <c r="D25" s="5">
        <f t="shared" si="0"/>
        <v>30900</v>
      </c>
      <c r="E25" s="5">
        <v>21820</v>
      </c>
      <c r="F25" s="5">
        <v>21820</v>
      </c>
      <c r="G25" s="5">
        <f t="shared" si="1"/>
        <v>9080</v>
      </c>
      <c r="H25" s="9">
        <v>3200</v>
      </c>
    </row>
    <row r="26" spans="1:8" x14ac:dyDescent="0.2">
      <c r="A26" s="19" t="s">
        <v>78</v>
      </c>
      <c r="B26" s="5">
        <v>6818.03</v>
      </c>
      <c r="C26" s="5">
        <v>0</v>
      </c>
      <c r="D26" s="5">
        <f t="shared" si="0"/>
        <v>6818.03</v>
      </c>
      <c r="E26" s="5">
        <v>0</v>
      </c>
      <c r="F26" s="5">
        <v>0</v>
      </c>
      <c r="G26" s="5">
        <f t="shared" si="1"/>
        <v>6818.03</v>
      </c>
      <c r="H26" s="9">
        <v>3300</v>
      </c>
    </row>
    <row r="27" spans="1:8" x14ac:dyDescent="0.2">
      <c r="A27" s="19" t="s">
        <v>79</v>
      </c>
      <c r="B27" s="5">
        <v>162980</v>
      </c>
      <c r="C27" s="5">
        <v>-11953.37</v>
      </c>
      <c r="D27" s="5">
        <f t="shared" si="0"/>
        <v>151026.63</v>
      </c>
      <c r="E27" s="5">
        <v>130586.52</v>
      </c>
      <c r="F27" s="5">
        <v>130586.52</v>
      </c>
      <c r="G27" s="5">
        <f t="shared" si="1"/>
        <v>20440.11</v>
      </c>
      <c r="H27" s="9">
        <v>3400</v>
      </c>
    </row>
    <row r="28" spans="1:8" x14ac:dyDescent="0.2">
      <c r="A28" s="19" t="s">
        <v>80</v>
      </c>
      <c r="B28" s="5">
        <v>330635</v>
      </c>
      <c r="C28" s="5">
        <v>715424.24</v>
      </c>
      <c r="D28" s="5">
        <f t="shared" si="0"/>
        <v>1046059.24</v>
      </c>
      <c r="E28" s="5">
        <v>433975.49</v>
      </c>
      <c r="F28" s="5">
        <v>433975.49</v>
      </c>
      <c r="G28" s="5">
        <f t="shared" si="1"/>
        <v>612083.75</v>
      </c>
      <c r="H28" s="9">
        <v>3500</v>
      </c>
    </row>
    <row r="29" spans="1:8" x14ac:dyDescent="0.2">
      <c r="A29" s="19" t="s">
        <v>81</v>
      </c>
      <c r="B29" s="5">
        <v>29355</v>
      </c>
      <c r="C29" s="5">
        <v>0</v>
      </c>
      <c r="D29" s="5">
        <f t="shared" si="0"/>
        <v>29355</v>
      </c>
      <c r="E29" s="5">
        <v>9202.26</v>
      </c>
      <c r="F29" s="5">
        <v>9202.26</v>
      </c>
      <c r="G29" s="5">
        <f t="shared" si="1"/>
        <v>20152.739999999998</v>
      </c>
      <c r="H29" s="9">
        <v>3600</v>
      </c>
    </row>
    <row r="30" spans="1:8" x14ac:dyDescent="0.2">
      <c r="A30" s="19" t="s">
        <v>82</v>
      </c>
      <c r="B30" s="5">
        <v>20450</v>
      </c>
      <c r="C30" s="5">
        <v>0</v>
      </c>
      <c r="D30" s="5">
        <f t="shared" si="0"/>
        <v>20450</v>
      </c>
      <c r="E30" s="5">
        <v>5043.6499999999996</v>
      </c>
      <c r="F30" s="5">
        <v>5043.6499999999996</v>
      </c>
      <c r="G30" s="5">
        <f t="shared" si="1"/>
        <v>15406.35</v>
      </c>
      <c r="H30" s="9">
        <v>3700</v>
      </c>
    </row>
    <row r="31" spans="1:8" x14ac:dyDescent="0.2">
      <c r="A31" s="19" t="s">
        <v>83</v>
      </c>
      <c r="B31" s="5">
        <v>174936.6</v>
      </c>
      <c r="C31" s="5">
        <v>-4000</v>
      </c>
      <c r="D31" s="5">
        <f t="shared" si="0"/>
        <v>170936.6</v>
      </c>
      <c r="E31" s="5">
        <v>111280.18</v>
      </c>
      <c r="F31" s="5">
        <v>111280.18</v>
      </c>
      <c r="G31" s="5">
        <f t="shared" si="1"/>
        <v>59656.420000000013</v>
      </c>
      <c r="H31" s="9">
        <v>3800</v>
      </c>
    </row>
    <row r="32" spans="1:8" x14ac:dyDescent="0.2">
      <c r="A32" s="19" t="s">
        <v>18</v>
      </c>
      <c r="B32" s="5">
        <v>252754.98</v>
      </c>
      <c r="C32" s="5">
        <v>0</v>
      </c>
      <c r="D32" s="5">
        <f t="shared" si="0"/>
        <v>252754.98</v>
      </c>
      <c r="E32" s="5">
        <v>196464</v>
      </c>
      <c r="F32" s="5">
        <v>196464</v>
      </c>
      <c r="G32" s="5">
        <f t="shared" si="1"/>
        <v>56290.98000000001</v>
      </c>
      <c r="H32" s="9">
        <v>3900</v>
      </c>
    </row>
    <row r="33" spans="1:8" x14ac:dyDescent="0.2">
      <c r="A33" s="17" t="s">
        <v>124</v>
      </c>
      <c r="B33" s="13">
        <f>SUM(B34:B42)</f>
        <v>134100</v>
      </c>
      <c r="C33" s="13">
        <f>SUM(C34:C42)</f>
        <v>0</v>
      </c>
      <c r="D33" s="13">
        <f t="shared" si="0"/>
        <v>134100</v>
      </c>
      <c r="E33" s="13">
        <f>SUM(E34:E42)</f>
        <v>100118.32</v>
      </c>
      <c r="F33" s="13">
        <f>SUM(F34:F42)</f>
        <v>100118.32</v>
      </c>
      <c r="G33" s="13">
        <f t="shared" si="1"/>
        <v>33981.679999999993</v>
      </c>
      <c r="H33" s="18">
        <v>0</v>
      </c>
    </row>
    <row r="34" spans="1:8" x14ac:dyDescent="0.2">
      <c r="A34" s="19" t="s">
        <v>84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9">
        <v>4100</v>
      </c>
    </row>
    <row r="35" spans="1:8" x14ac:dyDescent="0.2">
      <c r="A35" s="19" t="s">
        <v>85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9">
        <v>4200</v>
      </c>
    </row>
    <row r="36" spans="1:8" x14ac:dyDescent="0.2">
      <c r="A36" s="19" t="s">
        <v>86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9">
        <v>4300</v>
      </c>
    </row>
    <row r="37" spans="1:8" x14ac:dyDescent="0.2">
      <c r="A37" s="19" t="s">
        <v>87</v>
      </c>
      <c r="B37" s="5">
        <v>134100</v>
      </c>
      <c r="C37" s="5">
        <v>0</v>
      </c>
      <c r="D37" s="5">
        <f t="shared" si="0"/>
        <v>134100</v>
      </c>
      <c r="E37" s="5">
        <v>100118.32</v>
      </c>
      <c r="F37" s="5">
        <v>100118.32</v>
      </c>
      <c r="G37" s="5">
        <f t="shared" si="1"/>
        <v>33981.679999999993</v>
      </c>
      <c r="H37" s="9">
        <v>4400</v>
      </c>
    </row>
    <row r="38" spans="1:8" x14ac:dyDescent="0.2">
      <c r="A38" s="19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9">
        <v>4500</v>
      </c>
    </row>
    <row r="39" spans="1:8" x14ac:dyDescent="0.2">
      <c r="A39" s="19" t="s">
        <v>88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89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90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125</v>
      </c>
      <c r="B43" s="13">
        <f>SUM(B44:B52)</f>
        <v>24677</v>
      </c>
      <c r="C43" s="13">
        <f>SUM(C44:C52)</f>
        <v>978131</v>
      </c>
      <c r="D43" s="13">
        <f t="shared" si="0"/>
        <v>1002808</v>
      </c>
      <c r="E43" s="13">
        <f>SUM(E44:E52)</f>
        <v>769131</v>
      </c>
      <c r="F43" s="13">
        <f>SUM(F44:F52)</f>
        <v>769131</v>
      </c>
      <c r="G43" s="13">
        <f t="shared" si="1"/>
        <v>233677</v>
      </c>
      <c r="H43" s="18">
        <v>0</v>
      </c>
    </row>
    <row r="44" spans="1:8" x14ac:dyDescent="0.2">
      <c r="A44" s="4" t="s">
        <v>91</v>
      </c>
      <c r="B44" s="5">
        <v>24677</v>
      </c>
      <c r="C44" s="5">
        <v>0</v>
      </c>
      <c r="D44" s="5">
        <f t="shared" si="0"/>
        <v>24677</v>
      </c>
      <c r="E44" s="5">
        <v>0</v>
      </c>
      <c r="F44" s="5">
        <v>0</v>
      </c>
      <c r="G44" s="5">
        <f t="shared" si="1"/>
        <v>24677</v>
      </c>
      <c r="H44" s="9">
        <v>5100</v>
      </c>
    </row>
    <row r="45" spans="1:8" x14ac:dyDescent="0.2">
      <c r="A45" s="19" t="s">
        <v>92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9">
        <v>5200</v>
      </c>
    </row>
    <row r="46" spans="1:8" x14ac:dyDescent="0.2">
      <c r="A46" s="19" t="s">
        <v>93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9">
        <v>5300</v>
      </c>
    </row>
    <row r="47" spans="1:8" x14ac:dyDescent="0.2">
      <c r="A47" s="19" t="s">
        <v>94</v>
      </c>
      <c r="B47" s="5">
        <v>0</v>
      </c>
      <c r="C47" s="5">
        <v>978131</v>
      </c>
      <c r="D47" s="5">
        <f t="shared" si="0"/>
        <v>978131</v>
      </c>
      <c r="E47" s="5">
        <v>769131</v>
      </c>
      <c r="F47" s="5">
        <v>769131</v>
      </c>
      <c r="G47" s="5">
        <f t="shared" si="1"/>
        <v>209000</v>
      </c>
      <c r="H47" s="9">
        <v>5400</v>
      </c>
    </row>
    <row r="48" spans="1:8" x14ac:dyDescent="0.2">
      <c r="A48" s="19" t="s">
        <v>95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19" t="s">
        <v>96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9">
        <v>5600</v>
      </c>
    </row>
    <row r="50" spans="1:8" x14ac:dyDescent="0.2">
      <c r="A50" s="19" t="s">
        <v>97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98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19" t="s">
        <v>99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7" t="s">
        <v>60</v>
      </c>
      <c r="B53" s="13">
        <f>SUM(B54:B56)</f>
        <v>0</v>
      </c>
      <c r="C53" s="13">
        <f>SUM(C54:C56)</f>
        <v>0</v>
      </c>
      <c r="D53" s="13">
        <f t="shared" si="0"/>
        <v>0</v>
      </c>
      <c r="E53" s="13">
        <f>SUM(E54:E56)</f>
        <v>0</v>
      </c>
      <c r="F53" s="13">
        <f>SUM(F54:F56)</f>
        <v>0</v>
      </c>
      <c r="G53" s="13">
        <f t="shared" si="1"/>
        <v>0</v>
      </c>
      <c r="H53" s="18">
        <v>0</v>
      </c>
    </row>
    <row r="54" spans="1:8" x14ac:dyDescent="0.2">
      <c r="A54" s="19" t="s">
        <v>100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9">
        <v>6100</v>
      </c>
    </row>
    <row r="55" spans="1:8" x14ac:dyDescent="0.2">
      <c r="A55" s="19" t="s">
        <v>101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9">
        <v>6200</v>
      </c>
    </row>
    <row r="56" spans="1:8" x14ac:dyDescent="0.2">
      <c r="A56" s="19" t="s">
        <v>102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126</v>
      </c>
      <c r="B57" s="13">
        <f>SUM(B58:B64)</f>
        <v>0</v>
      </c>
      <c r="C57" s="13">
        <f>SUM(C58:C64)</f>
        <v>0</v>
      </c>
      <c r="D57" s="13">
        <f t="shared" si="0"/>
        <v>0</v>
      </c>
      <c r="E57" s="13">
        <f>SUM(E58:E64)</f>
        <v>0</v>
      </c>
      <c r="F57" s="13">
        <f>SUM(F58:F64)</f>
        <v>0</v>
      </c>
      <c r="G57" s="13">
        <f t="shared" si="1"/>
        <v>0</v>
      </c>
      <c r="H57" s="18">
        <v>0</v>
      </c>
    </row>
    <row r="58" spans="1:8" x14ac:dyDescent="0.2">
      <c r="A58" s="19" t="s">
        <v>103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104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105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106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107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108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109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7" t="s">
        <v>127</v>
      </c>
      <c r="B65" s="13">
        <f>SUM(B66:B68)</f>
        <v>0</v>
      </c>
      <c r="C65" s="13">
        <f>SUM(C66:C68)</f>
        <v>0</v>
      </c>
      <c r="D65" s="13">
        <f t="shared" si="0"/>
        <v>0</v>
      </c>
      <c r="E65" s="13">
        <f>SUM(E66:E68)</f>
        <v>0</v>
      </c>
      <c r="F65" s="13">
        <f>SUM(F66:F68)</f>
        <v>0</v>
      </c>
      <c r="G65" s="13">
        <f t="shared" si="1"/>
        <v>0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9">
        <v>8500</v>
      </c>
    </row>
    <row r="69" spans="1:8" x14ac:dyDescent="0.2">
      <c r="A69" s="17" t="s">
        <v>61</v>
      </c>
      <c r="B69" s="13">
        <f>SUM(B70:B76)</f>
        <v>0</v>
      </c>
      <c r="C69" s="13">
        <f>SUM(C70:C76)</f>
        <v>0</v>
      </c>
      <c r="D69" s="13">
        <f t="shared" si="0"/>
        <v>0</v>
      </c>
      <c r="E69" s="13">
        <f>SUM(E70:E76)</f>
        <v>0</v>
      </c>
      <c r="F69" s="13">
        <f>SUM(F70:F76)</f>
        <v>0</v>
      </c>
      <c r="G69" s="13">
        <f t="shared" si="1"/>
        <v>0</v>
      </c>
      <c r="H69" s="18">
        <v>0</v>
      </c>
    </row>
    <row r="70" spans="1:8" x14ac:dyDescent="0.2">
      <c r="A70" s="19" t="s">
        <v>110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9">
        <v>9100</v>
      </c>
    </row>
    <row r="71" spans="1:8" x14ac:dyDescent="0.2">
      <c r="A71" s="19" t="s">
        <v>111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9">
        <v>9200</v>
      </c>
    </row>
    <row r="72" spans="1:8" x14ac:dyDescent="0.2">
      <c r="A72" s="19" t="s">
        <v>112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113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114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115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116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50</v>
      </c>
      <c r="B77" s="15">
        <f t="shared" ref="B77:G77" si="4">SUM(B5+B13+B23+B33+B43+B53+B57+B65+B69)</f>
        <v>13036699</v>
      </c>
      <c r="C77" s="15">
        <f t="shared" si="4"/>
        <v>2266516.2999999998</v>
      </c>
      <c r="D77" s="15">
        <f t="shared" si="4"/>
        <v>15303215.300000001</v>
      </c>
      <c r="E77" s="15">
        <f t="shared" si="4"/>
        <v>10040779.220000001</v>
      </c>
      <c r="F77" s="15">
        <f t="shared" si="4"/>
        <v>10040779.220000001</v>
      </c>
      <c r="G77" s="15">
        <f t="shared" si="4"/>
        <v>5262436.0799999982</v>
      </c>
    </row>
    <row r="79" spans="1:8" x14ac:dyDescent="0.2">
      <c r="A79" s="1" t="s">
        <v>120</v>
      </c>
    </row>
    <row r="85" spans="1:4" x14ac:dyDescent="0.2">
      <c r="A85" s="1" t="s">
        <v>144</v>
      </c>
      <c r="D85" s="1" t="s">
        <v>145</v>
      </c>
    </row>
    <row r="86" spans="1:4" x14ac:dyDescent="0.2">
      <c r="A86" s="1" t="s">
        <v>148</v>
      </c>
      <c r="D86" s="1" t="s">
        <v>146</v>
      </c>
    </row>
    <row r="87" spans="1:4" x14ac:dyDescent="0.2">
      <c r="A87" s="1" t="s">
        <v>149</v>
      </c>
      <c r="D87" s="1" t="s">
        <v>147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11811023622047245" right="0.11811023622047245" top="0.19685039370078741" bottom="0.19685039370078741" header="0.31496062992125984" footer="0.31496062992125984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zoomScaleNormal="100" workbookViewId="0">
      <selection activeCell="A23" sqref="A23:F25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45" t="s">
        <v>130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57</v>
      </c>
      <c r="E2" s="29"/>
      <c r="F2" s="30"/>
      <c r="G2" s="43" t="s">
        <v>56</v>
      </c>
    </row>
    <row r="3" spans="1:7" ht="24.9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4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13012022</v>
      </c>
      <c r="C6" s="5">
        <v>1288385.3</v>
      </c>
      <c r="D6" s="5">
        <f>B6+C6</f>
        <v>14300407.300000001</v>
      </c>
      <c r="E6" s="5">
        <v>9271648.2200000007</v>
      </c>
      <c r="F6" s="5">
        <v>9271648.2200000007</v>
      </c>
      <c r="G6" s="5">
        <f>D6-E6</f>
        <v>5028759.08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24677</v>
      </c>
      <c r="C8" s="5">
        <v>978131</v>
      </c>
      <c r="D8" s="5">
        <f>B8+C8</f>
        <v>1002808</v>
      </c>
      <c r="E8" s="5">
        <v>769131</v>
      </c>
      <c r="F8" s="5">
        <v>769131</v>
      </c>
      <c r="G8" s="5">
        <f>D8-E8</f>
        <v>233677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50</v>
      </c>
      <c r="B16" s="15">
        <f t="shared" ref="B16:G16" si="0">SUM(B6+B8+B10+B12+B14)</f>
        <v>13036699</v>
      </c>
      <c r="C16" s="15">
        <f t="shared" si="0"/>
        <v>2266516.2999999998</v>
      </c>
      <c r="D16" s="15">
        <f t="shared" si="0"/>
        <v>15303215.300000001</v>
      </c>
      <c r="E16" s="15">
        <f t="shared" si="0"/>
        <v>10040779.220000001</v>
      </c>
      <c r="F16" s="15">
        <f t="shared" si="0"/>
        <v>10040779.220000001</v>
      </c>
      <c r="G16" s="15">
        <f t="shared" si="0"/>
        <v>5262436.08</v>
      </c>
    </row>
    <row r="23" spans="1:4" x14ac:dyDescent="0.2">
      <c r="A23" s="1" t="s">
        <v>144</v>
      </c>
      <c r="D23" s="1" t="s">
        <v>145</v>
      </c>
    </row>
    <row r="24" spans="1:4" x14ac:dyDescent="0.2">
      <c r="A24" s="1" t="s">
        <v>148</v>
      </c>
      <c r="D24" s="1" t="s">
        <v>146</v>
      </c>
    </row>
    <row r="25" spans="1:4" x14ac:dyDescent="0.2">
      <c r="A25" s="1" t="s">
        <v>149</v>
      </c>
      <c r="D25" s="1" t="s">
        <v>147</v>
      </c>
    </row>
  </sheetData>
  <sheetProtection formatCells="0" formatColumns="0" formatRows="0" autoFilter="0"/>
  <mergeCells count="2">
    <mergeCell ref="G2:G3"/>
    <mergeCell ref="A1:G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showGridLines="0" topLeftCell="A43" workbookViewId="0">
      <selection activeCell="A60" sqref="A60:F63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46" t="s">
        <v>140</v>
      </c>
      <c r="B1" s="47"/>
      <c r="C1" s="47"/>
      <c r="D1" s="47"/>
      <c r="E1" s="47"/>
      <c r="F1" s="47"/>
      <c r="G1" s="48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57</v>
      </c>
      <c r="E3" s="29"/>
      <c r="F3" s="30"/>
      <c r="G3" s="43" t="s">
        <v>56</v>
      </c>
    </row>
    <row r="4" spans="1:7" ht="24.9" customHeight="1" x14ac:dyDescent="0.2">
      <c r="A4" s="27" t="s">
        <v>51</v>
      </c>
      <c r="B4" s="2" t="s">
        <v>52</v>
      </c>
      <c r="C4" s="2" t="s">
        <v>117</v>
      </c>
      <c r="D4" s="2" t="s">
        <v>53</v>
      </c>
      <c r="E4" s="2" t="s">
        <v>54</v>
      </c>
      <c r="F4" s="2" t="s">
        <v>55</v>
      </c>
      <c r="G4" s="44"/>
    </row>
    <row r="5" spans="1:7" x14ac:dyDescent="0.2">
      <c r="A5" s="32"/>
      <c r="B5" s="3">
        <v>1</v>
      </c>
      <c r="C5" s="3">
        <v>2</v>
      </c>
      <c r="D5" s="3" t="s">
        <v>118</v>
      </c>
      <c r="E5" s="3">
        <v>4</v>
      </c>
      <c r="F5" s="3">
        <v>5</v>
      </c>
      <c r="G5" s="3" t="s">
        <v>119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131</v>
      </c>
      <c r="B7" s="5">
        <v>3457568.87</v>
      </c>
      <c r="C7" s="5">
        <v>2224516.2999999998</v>
      </c>
      <c r="D7" s="5">
        <f>B7+C7</f>
        <v>5682085.1699999999</v>
      </c>
      <c r="E7" s="5">
        <v>3967295.23</v>
      </c>
      <c r="F7" s="5">
        <v>3967295.23</v>
      </c>
      <c r="G7" s="5">
        <f>D7-E7</f>
        <v>1714789.94</v>
      </c>
    </row>
    <row r="8" spans="1:7" x14ac:dyDescent="0.2">
      <c r="A8" s="22" t="s">
        <v>132</v>
      </c>
      <c r="B8" s="5">
        <v>892597.27</v>
      </c>
      <c r="C8" s="5">
        <v>0</v>
      </c>
      <c r="D8" s="5">
        <f t="shared" ref="D8:D13" si="0">B8+C8</f>
        <v>892597.27</v>
      </c>
      <c r="E8" s="5">
        <v>603550.93999999994</v>
      </c>
      <c r="F8" s="5">
        <v>603550.93999999994</v>
      </c>
      <c r="G8" s="5">
        <f t="shared" ref="G8:G13" si="1">D8-E8</f>
        <v>289046.33000000007</v>
      </c>
    </row>
    <row r="9" spans="1:7" x14ac:dyDescent="0.2">
      <c r="A9" s="22" t="s">
        <v>133</v>
      </c>
      <c r="B9" s="5">
        <v>1227147.67</v>
      </c>
      <c r="C9" s="5">
        <v>42000</v>
      </c>
      <c r="D9" s="5">
        <f t="shared" si="0"/>
        <v>1269147.67</v>
      </c>
      <c r="E9" s="5">
        <v>778002.77</v>
      </c>
      <c r="F9" s="5">
        <v>778002.77</v>
      </c>
      <c r="G9" s="5">
        <f t="shared" si="1"/>
        <v>491144.89999999991</v>
      </c>
    </row>
    <row r="10" spans="1:7" x14ac:dyDescent="0.2">
      <c r="A10" s="22" t="s">
        <v>134</v>
      </c>
      <c r="B10" s="5">
        <v>1981687.03</v>
      </c>
      <c r="C10" s="5">
        <v>0</v>
      </c>
      <c r="D10" s="5">
        <f t="shared" si="0"/>
        <v>1981687.03</v>
      </c>
      <c r="E10" s="5">
        <v>943103.19</v>
      </c>
      <c r="F10" s="5">
        <v>943103.19</v>
      </c>
      <c r="G10" s="5">
        <f t="shared" si="1"/>
        <v>1038583.8400000001</v>
      </c>
    </row>
    <row r="11" spans="1:7" x14ac:dyDescent="0.2">
      <c r="A11" s="22" t="s">
        <v>135</v>
      </c>
      <c r="B11" s="5">
        <v>2321043.66</v>
      </c>
      <c r="C11" s="5">
        <v>0</v>
      </c>
      <c r="D11" s="5">
        <f t="shared" si="0"/>
        <v>2321043.66</v>
      </c>
      <c r="E11" s="5">
        <v>1613838.36</v>
      </c>
      <c r="F11" s="5">
        <v>1613838.36</v>
      </c>
      <c r="G11" s="5">
        <f t="shared" si="1"/>
        <v>707205.3</v>
      </c>
    </row>
    <row r="12" spans="1:7" x14ac:dyDescent="0.2">
      <c r="A12" s="22" t="s">
        <v>136</v>
      </c>
      <c r="B12" s="5">
        <v>740204.98</v>
      </c>
      <c r="C12" s="5">
        <v>0</v>
      </c>
      <c r="D12" s="5">
        <f t="shared" si="0"/>
        <v>740204.98</v>
      </c>
      <c r="E12" s="5">
        <v>446298.1</v>
      </c>
      <c r="F12" s="5">
        <v>446298.1</v>
      </c>
      <c r="G12" s="5">
        <f t="shared" si="1"/>
        <v>293906.88</v>
      </c>
    </row>
    <row r="13" spans="1:7" x14ac:dyDescent="0.2">
      <c r="A13" s="22" t="s">
        <v>137</v>
      </c>
      <c r="B13" s="5">
        <v>639141.34</v>
      </c>
      <c r="C13" s="5">
        <v>0</v>
      </c>
      <c r="D13" s="5">
        <f t="shared" si="0"/>
        <v>639141.34</v>
      </c>
      <c r="E13" s="5">
        <v>524412.87</v>
      </c>
      <c r="F13" s="5">
        <v>524412.87</v>
      </c>
      <c r="G13" s="5">
        <f t="shared" si="1"/>
        <v>114728.46999999997</v>
      </c>
    </row>
    <row r="14" spans="1:7" x14ac:dyDescent="0.2">
      <c r="A14" s="22" t="s">
        <v>138</v>
      </c>
      <c r="B14" s="5">
        <v>1243046.81</v>
      </c>
      <c r="C14" s="5">
        <v>0</v>
      </c>
      <c r="D14" s="5">
        <f t="shared" ref="D14" si="2">B14+C14</f>
        <v>1243046.81</v>
      </c>
      <c r="E14" s="5">
        <v>802165.45</v>
      </c>
      <c r="F14" s="5">
        <v>802165.45</v>
      </c>
      <c r="G14" s="5">
        <f t="shared" ref="G14" si="3">D14-E14</f>
        <v>440881.3600000001</v>
      </c>
    </row>
    <row r="15" spans="1:7" x14ac:dyDescent="0.2">
      <c r="A15" s="22" t="s">
        <v>139</v>
      </c>
      <c r="B15" s="5">
        <v>534261.37</v>
      </c>
      <c r="C15" s="5">
        <v>0</v>
      </c>
      <c r="D15" s="5">
        <f t="shared" ref="D15" si="4">B15+C15</f>
        <v>534261.37</v>
      </c>
      <c r="E15" s="5">
        <v>362112.31</v>
      </c>
      <c r="F15" s="5">
        <v>362112.31</v>
      </c>
      <c r="G15" s="5">
        <f t="shared" ref="G15" si="5">D15-E15</f>
        <v>172149.06</v>
      </c>
    </row>
    <row r="16" spans="1:7" x14ac:dyDescent="0.2">
      <c r="A16" s="22"/>
      <c r="B16" s="5"/>
      <c r="C16" s="5"/>
      <c r="D16" s="5"/>
      <c r="E16" s="5"/>
      <c r="F16" s="5"/>
      <c r="G16" s="5"/>
    </row>
    <row r="17" spans="1:7" x14ac:dyDescent="0.2">
      <c r="A17" s="11" t="s">
        <v>50</v>
      </c>
      <c r="B17" s="16">
        <f t="shared" ref="B17:G17" si="6">SUM(B7:B16)</f>
        <v>13036699</v>
      </c>
      <c r="C17" s="16">
        <f t="shared" si="6"/>
        <v>2266516.2999999998</v>
      </c>
      <c r="D17" s="16">
        <f t="shared" si="6"/>
        <v>15303215.299999999</v>
      </c>
      <c r="E17" s="16">
        <f t="shared" si="6"/>
        <v>10040779.219999999</v>
      </c>
      <c r="F17" s="16">
        <f t="shared" si="6"/>
        <v>10040779.219999999</v>
      </c>
      <c r="G17" s="16">
        <f t="shared" si="6"/>
        <v>5262436.0799999991</v>
      </c>
    </row>
    <row r="20" spans="1:7" ht="45" customHeight="1" x14ac:dyDescent="0.2">
      <c r="A20" s="46" t="s">
        <v>141</v>
      </c>
      <c r="B20" s="47"/>
      <c r="C20" s="47"/>
      <c r="D20" s="47"/>
      <c r="E20" s="47"/>
      <c r="F20" s="47"/>
      <c r="G20" s="48"/>
    </row>
    <row r="21" spans="1:7" ht="15" customHeight="1" x14ac:dyDescent="0.2">
      <c r="A21" s="36"/>
      <c r="B21" s="35"/>
      <c r="C21" s="35"/>
      <c r="D21" s="35"/>
      <c r="E21" s="35"/>
      <c r="F21" s="35"/>
      <c r="G21" s="37"/>
    </row>
    <row r="22" spans="1:7" x14ac:dyDescent="0.2">
      <c r="A22" s="31"/>
      <c r="B22" s="28"/>
      <c r="C22" s="29"/>
      <c r="D22" s="40" t="s">
        <v>57</v>
      </c>
      <c r="E22" s="29"/>
      <c r="F22" s="30"/>
      <c r="G22" s="43" t="s">
        <v>56</v>
      </c>
    </row>
    <row r="23" spans="1:7" ht="20.399999999999999" x14ac:dyDescent="0.2">
      <c r="A23" s="27" t="s">
        <v>51</v>
      </c>
      <c r="B23" s="2" t="s">
        <v>52</v>
      </c>
      <c r="C23" s="2" t="s">
        <v>117</v>
      </c>
      <c r="D23" s="2" t="s">
        <v>53</v>
      </c>
      <c r="E23" s="2" t="s">
        <v>54</v>
      </c>
      <c r="F23" s="2" t="s">
        <v>55</v>
      </c>
      <c r="G23" s="44"/>
    </row>
    <row r="24" spans="1:7" x14ac:dyDescent="0.2">
      <c r="A24" s="32"/>
      <c r="B24" s="3">
        <v>1</v>
      </c>
      <c r="C24" s="3">
        <v>2</v>
      </c>
      <c r="D24" s="3" t="s">
        <v>118</v>
      </c>
      <c r="E24" s="3">
        <v>4</v>
      </c>
      <c r="F24" s="3">
        <v>5</v>
      </c>
      <c r="G24" s="3" t="s">
        <v>119</v>
      </c>
    </row>
    <row r="25" spans="1:7" x14ac:dyDescent="0.2">
      <c r="A25" s="33"/>
      <c r="B25" s="34"/>
      <c r="C25" s="34"/>
      <c r="D25" s="34"/>
      <c r="E25" s="34"/>
      <c r="F25" s="34"/>
      <c r="G25" s="34"/>
    </row>
    <row r="26" spans="1:7" x14ac:dyDescent="0.2">
      <c r="A26" s="23" t="s">
        <v>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>D26-E26</f>
        <v>0</v>
      </c>
    </row>
    <row r="27" spans="1:7" x14ac:dyDescent="0.2">
      <c r="A27" s="23" t="s">
        <v>9</v>
      </c>
      <c r="B27" s="5">
        <v>0</v>
      </c>
      <c r="C27" s="5">
        <v>0</v>
      </c>
      <c r="D27" s="5">
        <f t="shared" ref="D27:D29" si="7">B27+C27</f>
        <v>0</v>
      </c>
      <c r="E27" s="5">
        <v>0</v>
      </c>
      <c r="F27" s="5">
        <v>0</v>
      </c>
      <c r="G27" s="5">
        <f t="shared" ref="G27:G29" si="8">D27-E27</f>
        <v>0</v>
      </c>
    </row>
    <row r="28" spans="1:7" x14ac:dyDescent="0.2">
      <c r="A28" s="23" t="s">
        <v>10</v>
      </c>
      <c r="B28" s="5">
        <v>0</v>
      </c>
      <c r="C28" s="5">
        <v>0</v>
      </c>
      <c r="D28" s="5">
        <f t="shared" si="7"/>
        <v>0</v>
      </c>
      <c r="E28" s="5">
        <v>0</v>
      </c>
      <c r="F28" s="5">
        <v>0</v>
      </c>
      <c r="G28" s="5">
        <f t="shared" si="8"/>
        <v>0</v>
      </c>
    </row>
    <row r="29" spans="1:7" x14ac:dyDescent="0.2">
      <c r="A29" s="23" t="s">
        <v>121</v>
      </c>
      <c r="B29" s="5">
        <v>0</v>
      </c>
      <c r="C29" s="5">
        <v>0</v>
      </c>
      <c r="D29" s="5">
        <f t="shared" si="7"/>
        <v>0</v>
      </c>
      <c r="E29" s="5">
        <v>0</v>
      </c>
      <c r="F29" s="5">
        <v>0</v>
      </c>
      <c r="G29" s="5">
        <f t="shared" si="8"/>
        <v>0</v>
      </c>
    </row>
    <row r="30" spans="1:7" x14ac:dyDescent="0.2">
      <c r="A30" s="23"/>
      <c r="B30" s="5"/>
      <c r="C30" s="5"/>
      <c r="D30" s="5"/>
      <c r="E30" s="5"/>
      <c r="F30" s="5"/>
      <c r="G30" s="5"/>
    </row>
    <row r="31" spans="1:7" x14ac:dyDescent="0.2">
      <c r="A31" s="11" t="s">
        <v>50</v>
      </c>
      <c r="B31" s="16">
        <f t="shared" ref="B31:G31" si="9">SUM(B26:B29)</f>
        <v>0</v>
      </c>
      <c r="C31" s="16">
        <f t="shared" si="9"/>
        <v>0</v>
      </c>
      <c r="D31" s="16">
        <f t="shared" si="9"/>
        <v>0</v>
      </c>
      <c r="E31" s="16">
        <f t="shared" si="9"/>
        <v>0</v>
      </c>
      <c r="F31" s="16">
        <f t="shared" si="9"/>
        <v>0</v>
      </c>
      <c r="G31" s="16">
        <f t="shared" si="9"/>
        <v>0</v>
      </c>
    </row>
    <row r="34" spans="1:7" ht="45" customHeight="1" x14ac:dyDescent="0.2">
      <c r="A34" s="45" t="s">
        <v>142</v>
      </c>
      <c r="B34" s="41"/>
      <c r="C34" s="41"/>
      <c r="D34" s="41"/>
      <c r="E34" s="41"/>
      <c r="F34" s="41"/>
      <c r="G34" s="42"/>
    </row>
    <row r="35" spans="1:7" x14ac:dyDescent="0.2">
      <c r="A35" s="31"/>
      <c r="B35" s="28"/>
      <c r="C35" s="29"/>
      <c r="D35" s="40" t="s">
        <v>57</v>
      </c>
      <c r="E35" s="29"/>
      <c r="F35" s="30"/>
      <c r="G35" s="43" t="s">
        <v>56</v>
      </c>
    </row>
    <row r="36" spans="1:7" ht="20.399999999999999" x14ac:dyDescent="0.2">
      <c r="A36" s="27" t="s">
        <v>51</v>
      </c>
      <c r="B36" s="2" t="s">
        <v>52</v>
      </c>
      <c r="C36" s="2" t="s">
        <v>117</v>
      </c>
      <c r="D36" s="2" t="s">
        <v>53</v>
      </c>
      <c r="E36" s="2" t="s">
        <v>54</v>
      </c>
      <c r="F36" s="2" t="s">
        <v>55</v>
      </c>
      <c r="G36" s="44"/>
    </row>
    <row r="37" spans="1:7" x14ac:dyDescent="0.2">
      <c r="A37" s="32"/>
      <c r="B37" s="3">
        <v>1</v>
      </c>
      <c r="C37" s="3">
        <v>2</v>
      </c>
      <c r="D37" s="3" t="s">
        <v>118</v>
      </c>
      <c r="E37" s="3">
        <v>4</v>
      </c>
      <c r="F37" s="3">
        <v>5</v>
      </c>
      <c r="G37" s="3" t="s">
        <v>119</v>
      </c>
    </row>
    <row r="38" spans="1:7" x14ac:dyDescent="0.2">
      <c r="A38" s="33"/>
      <c r="B38" s="34"/>
      <c r="C38" s="34"/>
      <c r="D38" s="34"/>
      <c r="E38" s="34"/>
      <c r="F38" s="34"/>
      <c r="G38" s="34"/>
    </row>
    <row r="39" spans="1:7" x14ac:dyDescent="0.2">
      <c r="A39" s="24" t="s">
        <v>12</v>
      </c>
      <c r="B39" s="5">
        <v>13036699</v>
      </c>
      <c r="C39" s="5">
        <v>2266516.2999999998</v>
      </c>
      <c r="D39" s="5">
        <f t="shared" ref="D39:D51" si="10">B39+C39</f>
        <v>15303215.300000001</v>
      </c>
      <c r="E39" s="5">
        <v>10040779.220000001</v>
      </c>
      <c r="F39" s="5">
        <v>10040779.220000001</v>
      </c>
      <c r="G39" s="5">
        <f t="shared" ref="G39:G51" si="11">D39-E39</f>
        <v>5262436.08</v>
      </c>
    </row>
    <row r="40" spans="1:7" x14ac:dyDescent="0.2">
      <c r="A40" s="24"/>
      <c r="B40" s="5"/>
      <c r="C40" s="5"/>
      <c r="D40" s="5"/>
      <c r="E40" s="5"/>
      <c r="F40" s="5"/>
      <c r="G40" s="5"/>
    </row>
    <row r="41" spans="1:7" x14ac:dyDescent="0.2">
      <c r="A41" s="24" t="s">
        <v>11</v>
      </c>
      <c r="B41" s="5">
        <v>0</v>
      </c>
      <c r="C41" s="5">
        <v>0</v>
      </c>
      <c r="D41" s="5">
        <f t="shared" si="10"/>
        <v>0</v>
      </c>
      <c r="E41" s="5">
        <v>0</v>
      </c>
      <c r="F41" s="5">
        <v>0</v>
      </c>
      <c r="G41" s="5">
        <f t="shared" si="11"/>
        <v>0</v>
      </c>
    </row>
    <row r="42" spans="1:7" x14ac:dyDescent="0.2">
      <c r="A42" s="24"/>
      <c r="B42" s="5"/>
      <c r="C42" s="5"/>
      <c r="D42" s="5"/>
      <c r="E42" s="5"/>
      <c r="F42" s="5"/>
      <c r="G42" s="5"/>
    </row>
    <row r="43" spans="1:7" ht="20.399999999999999" x14ac:dyDescent="0.2">
      <c r="A43" s="24" t="s">
        <v>13</v>
      </c>
      <c r="B43" s="5">
        <v>0</v>
      </c>
      <c r="C43" s="5">
        <v>0</v>
      </c>
      <c r="D43" s="5">
        <f t="shared" si="10"/>
        <v>0</v>
      </c>
      <c r="E43" s="5">
        <v>0</v>
      </c>
      <c r="F43" s="5">
        <v>0</v>
      </c>
      <c r="G43" s="5">
        <f t="shared" si="11"/>
        <v>0</v>
      </c>
    </row>
    <row r="44" spans="1:7" x14ac:dyDescent="0.2">
      <c r="A44" s="24"/>
      <c r="B44" s="5"/>
      <c r="C44" s="5"/>
      <c r="D44" s="5"/>
      <c r="E44" s="5"/>
      <c r="F44" s="5"/>
      <c r="G44" s="5"/>
    </row>
    <row r="45" spans="1:7" x14ac:dyDescent="0.2">
      <c r="A45" s="24" t="s">
        <v>25</v>
      </c>
      <c r="B45" s="5">
        <v>0</v>
      </c>
      <c r="C45" s="5">
        <v>0</v>
      </c>
      <c r="D45" s="5">
        <f t="shared" si="10"/>
        <v>0</v>
      </c>
      <c r="E45" s="5">
        <v>0</v>
      </c>
      <c r="F45" s="5">
        <v>0</v>
      </c>
      <c r="G45" s="5">
        <f t="shared" si="11"/>
        <v>0</v>
      </c>
    </row>
    <row r="46" spans="1:7" x14ac:dyDescent="0.2">
      <c r="A46" s="24"/>
      <c r="B46" s="5"/>
      <c r="C46" s="5"/>
      <c r="D46" s="5"/>
      <c r="E46" s="5"/>
      <c r="F46" s="5"/>
      <c r="G46" s="5"/>
    </row>
    <row r="47" spans="1:7" ht="20.399999999999999" x14ac:dyDescent="0.2">
      <c r="A47" s="24" t="s">
        <v>26</v>
      </c>
      <c r="B47" s="5">
        <v>0</v>
      </c>
      <c r="C47" s="5">
        <v>0</v>
      </c>
      <c r="D47" s="5">
        <f t="shared" si="10"/>
        <v>0</v>
      </c>
      <c r="E47" s="5">
        <v>0</v>
      </c>
      <c r="F47" s="5">
        <v>0</v>
      </c>
      <c r="G47" s="5">
        <f t="shared" si="11"/>
        <v>0</v>
      </c>
    </row>
    <row r="48" spans="1:7" x14ac:dyDescent="0.2">
      <c r="A48" s="24"/>
      <c r="B48" s="5"/>
      <c r="C48" s="5"/>
      <c r="D48" s="5"/>
      <c r="E48" s="5"/>
      <c r="F48" s="5"/>
      <c r="G48" s="5"/>
    </row>
    <row r="49" spans="1:7" x14ac:dyDescent="0.2">
      <c r="A49" s="24" t="s">
        <v>128</v>
      </c>
      <c r="B49" s="5">
        <v>0</v>
      </c>
      <c r="C49" s="5">
        <v>0</v>
      </c>
      <c r="D49" s="5">
        <f t="shared" si="10"/>
        <v>0</v>
      </c>
      <c r="E49" s="5">
        <v>0</v>
      </c>
      <c r="F49" s="5">
        <v>0</v>
      </c>
      <c r="G49" s="5">
        <f t="shared" si="11"/>
        <v>0</v>
      </c>
    </row>
    <row r="50" spans="1:7" x14ac:dyDescent="0.2">
      <c r="A50" s="24"/>
      <c r="B50" s="5"/>
      <c r="C50" s="5"/>
      <c r="D50" s="5"/>
      <c r="E50" s="5"/>
      <c r="F50" s="5"/>
      <c r="G50" s="5"/>
    </row>
    <row r="51" spans="1:7" x14ac:dyDescent="0.2">
      <c r="A51" s="24" t="s">
        <v>14</v>
      </c>
      <c r="B51" s="5">
        <v>0</v>
      </c>
      <c r="C51" s="5">
        <v>0</v>
      </c>
      <c r="D51" s="5">
        <f t="shared" si="10"/>
        <v>0</v>
      </c>
      <c r="E51" s="5">
        <v>0</v>
      </c>
      <c r="F51" s="5">
        <v>0</v>
      </c>
      <c r="G51" s="5">
        <f t="shared" si="11"/>
        <v>0</v>
      </c>
    </row>
    <row r="52" spans="1:7" x14ac:dyDescent="0.2">
      <c r="A52" s="24"/>
      <c r="B52" s="5"/>
      <c r="C52" s="5"/>
      <c r="D52" s="5"/>
      <c r="E52" s="5"/>
      <c r="F52" s="5"/>
      <c r="G52" s="5"/>
    </row>
    <row r="53" spans="1:7" x14ac:dyDescent="0.2">
      <c r="A53" s="11" t="s">
        <v>50</v>
      </c>
      <c r="B53" s="16">
        <f t="shared" ref="B53:G53" si="12">SUM(B39:B51)</f>
        <v>13036699</v>
      </c>
      <c r="C53" s="16">
        <f t="shared" si="12"/>
        <v>2266516.2999999998</v>
      </c>
      <c r="D53" s="16">
        <f t="shared" si="12"/>
        <v>15303215.300000001</v>
      </c>
      <c r="E53" s="16">
        <f t="shared" si="12"/>
        <v>10040779.220000001</v>
      </c>
      <c r="F53" s="16">
        <f t="shared" si="12"/>
        <v>10040779.220000001</v>
      </c>
      <c r="G53" s="16">
        <f t="shared" si="12"/>
        <v>5262436.08</v>
      </c>
    </row>
    <row r="55" spans="1:7" x14ac:dyDescent="0.2">
      <c r="A55" s="1" t="s">
        <v>120</v>
      </c>
    </row>
    <row r="60" spans="1:7" x14ac:dyDescent="0.2">
      <c r="A60" s="1" t="s">
        <v>144</v>
      </c>
      <c r="D60" s="1" t="s">
        <v>145</v>
      </c>
    </row>
    <row r="61" spans="1:7" x14ac:dyDescent="0.2">
      <c r="A61" s="1" t="s">
        <v>148</v>
      </c>
      <c r="D61" s="1" t="s">
        <v>146</v>
      </c>
    </row>
    <row r="62" spans="1:7" x14ac:dyDescent="0.2">
      <c r="A62" s="1" t="s">
        <v>149</v>
      </c>
      <c r="D62" s="1" t="s">
        <v>147</v>
      </c>
    </row>
  </sheetData>
  <sheetProtection formatCells="0" formatColumns="0" formatRows="0" insertRows="0" deleteRows="0" autoFilter="0"/>
  <mergeCells count="6">
    <mergeCell ref="G3:G4"/>
    <mergeCell ref="A1:G1"/>
    <mergeCell ref="A20:G20"/>
    <mergeCell ref="G35:G36"/>
    <mergeCell ref="G22:G23"/>
    <mergeCell ref="A34:G34"/>
  </mergeCells>
  <printOptions horizontalCentered="1"/>
  <pageMargins left="0.11811023622047245" right="0.11811023622047245" top="0.15748031496062992" bottom="0.15748031496062992" header="0.31496062992125984" footer="0.31496062992125984"/>
  <pageSetup scale="9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showGridLines="0" tabSelected="1" workbookViewId="0">
      <selection sqref="A1:G49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0.1" customHeight="1" x14ac:dyDescent="0.2">
      <c r="A1" s="45" t="s">
        <v>143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57</v>
      </c>
      <c r="E2" s="29"/>
      <c r="F2" s="30"/>
      <c r="G2" s="43" t="s">
        <v>56</v>
      </c>
    </row>
    <row r="3" spans="1:7" ht="24.9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4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3">
        <f t="shared" ref="B6:G6" si="0">SUM(B7:B14)</f>
        <v>5299393.6500000004</v>
      </c>
      <c r="C6" s="13">
        <f t="shared" si="0"/>
        <v>2224516.2999999998</v>
      </c>
      <c r="D6" s="13">
        <f t="shared" si="0"/>
        <v>7523909.9500000002</v>
      </c>
      <c r="E6" s="13">
        <f t="shared" si="0"/>
        <v>5264102.78</v>
      </c>
      <c r="F6" s="13">
        <f t="shared" si="0"/>
        <v>5264102.78</v>
      </c>
      <c r="G6" s="13">
        <f t="shared" si="0"/>
        <v>2259807.17</v>
      </c>
    </row>
    <row r="7" spans="1:7" x14ac:dyDescent="0.2">
      <c r="A7" s="25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25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 x14ac:dyDescent="0.2">
      <c r="A9" s="25" t="s">
        <v>122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25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5" t="s">
        <v>22</v>
      </c>
      <c r="B11" s="5">
        <v>5299393.6500000004</v>
      </c>
      <c r="C11" s="5">
        <v>2224516.2999999998</v>
      </c>
      <c r="D11" s="5">
        <f t="shared" si="1"/>
        <v>7523909.9500000002</v>
      </c>
      <c r="E11" s="5">
        <v>5264102.78</v>
      </c>
      <c r="F11" s="5">
        <v>5264102.78</v>
      </c>
      <c r="G11" s="5">
        <f t="shared" si="2"/>
        <v>2259807.17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25" t="s">
        <v>18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5">
        <f t="shared" si="2"/>
        <v>0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7737305.3499999996</v>
      </c>
      <c r="C16" s="13">
        <f t="shared" si="3"/>
        <v>42000</v>
      </c>
      <c r="D16" s="13">
        <f t="shared" si="3"/>
        <v>7779305.3499999996</v>
      </c>
      <c r="E16" s="13">
        <f t="shared" si="3"/>
        <v>4776676.4399999995</v>
      </c>
      <c r="F16" s="13">
        <f t="shared" si="3"/>
        <v>4776676.4399999995</v>
      </c>
      <c r="G16" s="13">
        <f t="shared" si="3"/>
        <v>3002628.91</v>
      </c>
    </row>
    <row r="17" spans="1:7" x14ac:dyDescent="0.2">
      <c r="A17" s="25" t="s">
        <v>42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5">
        <f t="shared" ref="G17:G23" si="4">D17-E17</f>
        <v>0</v>
      </c>
    </row>
    <row r="18" spans="1:7" x14ac:dyDescent="0.2">
      <c r="A18" s="25" t="s">
        <v>27</v>
      </c>
      <c r="B18" s="5">
        <v>740204.98</v>
      </c>
      <c r="C18" s="5">
        <v>0</v>
      </c>
      <c r="D18" s="5">
        <f t="shared" ref="D18:D23" si="5">B18+C18</f>
        <v>740204.98</v>
      </c>
      <c r="E18" s="5">
        <v>446298.1</v>
      </c>
      <c r="F18" s="5">
        <v>446298.1</v>
      </c>
      <c r="G18" s="5">
        <f t="shared" si="4"/>
        <v>293906.88</v>
      </c>
    </row>
    <row r="19" spans="1:7" x14ac:dyDescent="0.2">
      <c r="A19" s="25" t="s">
        <v>20</v>
      </c>
      <c r="B19" s="5">
        <v>1981687.03</v>
      </c>
      <c r="C19" s="5">
        <v>0</v>
      </c>
      <c r="D19" s="5">
        <f t="shared" si="5"/>
        <v>1981687.03</v>
      </c>
      <c r="E19" s="5">
        <v>943103.19</v>
      </c>
      <c r="F19" s="5">
        <v>943103.19</v>
      </c>
      <c r="G19" s="5">
        <f t="shared" si="4"/>
        <v>1038583.8400000001</v>
      </c>
    </row>
    <row r="20" spans="1:7" x14ac:dyDescent="0.2">
      <c r="A20" s="25" t="s">
        <v>43</v>
      </c>
      <c r="B20" s="5">
        <v>0</v>
      </c>
      <c r="C20" s="5">
        <v>0</v>
      </c>
      <c r="D20" s="5">
        <f t="shared" si="5"/>
        <v>0</v>
      </c>
      <c r="E20" s="5">
        <v>0</v>
      </c>
      <c r="F20" s="5">
        <v>0</v>
      </c>
      <c r="G20" s="5">
        <f t="shared" si="4"/>
        <v>0</v>
      </c>
    </row>
    <row r="21" spans="1:7" x14ac:dyDescent="0.2">
      <c r="A21" s="25" t="s">
        <v>44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25" t="s">
        <v>45</v>
      </c>
      <c r="B22" s="5">
        <v>4536194.46</v>
      </c>
      <c r="C22" s="5">
        <v>42000</v>
      </c>
      <c r="D22" s="5">
        <f t="shared" si="5"/>
        <v>4578194.46</v>
      </c>
      <c r="E22" s="5">
        <v>3070244.34</v>
      </c>
      <c r="F22" s="5">
        <v>3070244.34</v>
      </c>
      <c r="G22" s="5">
        <f t="shared" si="4"/>
        <v>1507950.12</v>
      </c>
    </row>
    <row r="23" spans="1:7" x14ac:dyDescent="0.2">
      <c r="A23" s="25" t="s">
        <v>4</v>
      </c>
      <c r="B23" s="5">
        <v>479218.88</v>
      </c>
      <c r="C23" s="5">
        <v>0</v>
      </c>
      <c r="D23" s="5">
        <f t="shared" si="5"/>
        <v>479218.88</v>
      </c>
      <c r="E23" s="5">
        <v>317030.81</v>
      </c>
      <c r="F23" s="5">
        <v>317030.81</v>
      </c>
      <c r="G23" s="5">
        <f t="shared" si="4"/>
        <v>162188.07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0</v>
      </c>
      <c r="C25" s="13">
        <f t="shared" si="6"/>
        <v>0</v>
      </c>
      <c r="D25" s="13">
        <f t="shared" si="6"/>
        <v>0</v>
      </c>
      <c r="E25" s="13">
        <f t="shared" si="6"/>
        <v>0</v>
      </c>
      <c r="F25" s="13">
        <f t="shared" si="6"/>
        <v>0</v>
      </c>
      <c r="G25" s="13">
        <f t="shared" si="6"/>
        <v>0</v>
      </c>
    </row>
    <row r="26" spans="1:7" x14ac:dyDescent="0.2">
      <c r="A26" s="25" t="s">
        <v>28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 t="shared" ref="G26:G34" si="7">D26-E26</f>
        <v>0</v>
      </c>
    </row>
    <row r="27" spans="1:7" x14ac:dyDescent="0.2">
      <c r="A27" s="25" t="s">
        <v>23</v>
      </c>
      <c r="B27" s="5">
        <v>0</v>
      </c>
      <c r="C27" s="5">
        <v>0</v>
      </c>
      <c r="D27" s="5">
        <f t="shared" ref="D27:D34" si="8">B27+C27</f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50</v>
      </c>
      <c r="B42" s="16">
        <f t="shared" ref="B42:G42" si="12">SUM(B36+B25+B16+B6)</f>
        <v>13036699</v>
      </c>
      <c r="C42" s="16">
        <f t="shared" si="12"/>
        <v>2266516.2999999998</v>
      </c>
      <c r="D42" s="16">
        <f t="shared" si="12"/>
        <v>15303215.300000001</v>
      </c>
      <c r="E42" s="16">
        <f t="shared" si="12"/>
        <v>10040779.219999999</v>
      </c>
      <c r="F42" s="16">
        <f t="shared" si="12"/>
        <v>10040779.219999999</v>
      </c>
      <c r="G42" s="16">
        <f t="shared" si="12"/>
        <v>5262436.08</v>
      </c>
    </row>
    <row r="44" spans="1:7" x14ac:dyDescent="0.2">
      <c r="A44" s="1" t="s">
        <v>120</v>
      </c>
    </row>
    <row r="47" spans="1:7" x14ac:dyDescent="0.2">
      <c r="A47" s="1" t="s">
        <v>144</v>
      </c>
      <c r="D47" s="1" t="s">
        <v>145</v>
      </c>
    </row>
    <row r="48" spans="1:7" x14ac:dyDescent="0.2">
      <c r="A48" s="1" t="s">
        <v>148</v>
      </c>
      <c r="D48" s="1" t="s">
        <v>146</v>
      </c>
    </row>
    <row r="49" spans="1:4" x14ac:dyDescent="0.2">
      <c r="A49" s="1" t="s">
        <v>149</v>
      </c>
      <c r="D49" s="1" t="s">
        <v>147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31496062992125984" right="0.19685039370078741" top="0.35433070866141736" bottom="0.35433070866141736" header="0.31496062992125984" footer="0.31496062992125984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COG</vt:lpstr>
      <vt:lpstr>CTG</vt:lpstr>
      <vt:lpstr>CA</vt:lpstr>
      <vt:lpstr>CFG</vt:lpstr>
      <vt:lpstr>CA!Área_de_impresión</vt:lpstr>
      <vt:lpstr>CFG!Área_de_impresión</vt:lpstr>
      <vt:lpstr>COG!Área_de_impresión</vt:lpstr>
      <vt:lpstr>CTG!Área_de_impresión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2024-10-23T21:26:31Z</cp:lastPrinted>
  <dcterms:created xsi:type="dcterms:W3CDTF">2014-02-10T03:37:14Z</dcterms:created>
  <dcterms:modified xsi:type="dcterms:W3CDTF">2024-10-23T21:27:33Z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