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  <definedName name="_xlnm.Print_Area" localSheetId="2">CA!$A$1:$G$64</definedName>
    <definedName name="_xlnm.Print_Area" localSheetId="3">CFG!$A$1:$G$52</definedName>
    <definedName name="_xlnm.Print_Area" localSheetId="0">COG!$A$1:$G$88</definedName>
    <definedName name="_xlnm.Print_Area" localSheetId="1">CTG!$A$1:$G$31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F53" i="4" l="1"/>
  <c r="E53" i="4"/>
  <c r="C53" i="4"/>
  <c r="D51" i="4"/>
  <c r="G51" i="4" s="1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B53" i="4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7" i="4"/>
  <c r="E17" i="4"/>
  <c r="C17" i="4"/>
  <c r="B17" i="4"/>
  <c r="G31" i="4" l="1"/>
  <c r="G53" i="4"/>
  <c r="D31" i="4"/>
  <c r="D53" i="4"/>
  <c r="G17" i="4"/>
  <c r="D1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<sst xmlns="http://schemas.openxmlformats.org/spreadsheetml/2006/main" count="228" uniqueCount="149">
  <si>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</si>
  <si>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</si>
  <si>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</si>
  <si>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</si>
  <si>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</si>
  <si>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</si>
  <si>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</si>
  <si>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</si>
  <si>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</si>
  <si>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</si>
  <si>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</si>
  <si>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</si>
  <si>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</si>
  <si>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</si>
  <si>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</si>
  <si>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</si>
  <si>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</si>
  <si>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</si>
  <si>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</si>
  <si>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</si>
  <si>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</si>
  <si>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</si>
  <si>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</si>
  <si>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</si>
  <si>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</si>
  <si>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</si>
  <si>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</si>
  <si>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</si>
  <si>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</si>
  <si>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</si>
  <si>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</si>
  <si>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</si>
  <si>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</si>
  <si>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</si>
  <si>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</si>
  <si>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</si>
  <si>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</si>
  <si>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</si>
  <si>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</si>
  <si>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</si>
  <si>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</si>
  <si>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</si>
  <si>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</si>
  <si>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</si>
  <si>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</si>
  <si>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</si>
  <si>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</si>
  <si>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</si>
  <si>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</si>
  <si>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</si>
  <si>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</si>
  <si>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</si>
  <si>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</si>
  <si>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</si>
  <si>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</si>
  <si>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</si>
  <si>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</si>
  <si>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</si>
  <si>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</si>
  <si>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</si>
  <si>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</si>
  <si>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</si>
  <si>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</si>
  <si>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</si>
  <si>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</si>
  <si>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</si>
  <si>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</si>
  <si>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</si>
  <si>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</si>
  <si>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</si>
  <si>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</si>
  <si>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</si>
  <si>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</si>
  <si>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</si>
  <si>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</si>
  <si>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</si>
  <si>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</si>
  <si>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</si>
  <si>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</si>
  <si>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</si>
  <si>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</si>
  <si>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</si>
  <si>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</si>
  <si>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</si>
  <si>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</si>
  <si>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</si>
  <si>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</si>
  <si>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</si>
  <si>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</si>
  <si>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</si>
  <si>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</si>
  <si>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</si>
  <si>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</si>
  <si>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</si>
  <si>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</si>
  <si>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</si>
  <si>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</si>
  <si>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</si>
  <si>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</si>
  <si>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</si>
  <si>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</si>
  <si>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</si>
  <si>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</si>
  <si>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</si>
  <si>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</si>
  <si>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</si>
  <si>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</si>
  <si>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</si>
  <si>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</si>
  <si>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</si>
  <si>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</si>
  <si>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</si>
  <si>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</si>
  <si>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</si>
  <si>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</si>
  <si>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</si>
  <si>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</si>
  <si>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</si>
  <si>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</si>
  <si>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</si>
  <si>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</si>
  <si>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</si>
  <si>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</si>
  <si>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</si>
  <si>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</si>
  <si>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</si>
  <si>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</si>
  <si>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</si>
  <si>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</si>
  <si>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Acámbaro, Guanajuato
Estado Analítico del Ejercicio del Presupuesto de Egresos
Clasificación por Objeto del Gasto (Capítulo y Concepto)
Del 1 de Enero al 30 de Junio de 2024</t>
  </si>
  <si>
    <t>Sistema para el Desarrollo Integral de la Familia del Municipio de Acámbaro, Guanajuato
Estado Analítico del Ejercicio del Presupuesto de Egresos
Clasificación Económica (por Tipo de Gasto)
Del 1 de Enero al 30 de Junio de 2024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</si>
  <si>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</si>
  <si>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</si>
  <si>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</si>
  <si>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</si>
  <si>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</si>
  <si>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</si>
  <si>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</si>
  <si>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</si>
  <si>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</si>
  <si>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Sistema para el Desarrollo Integral de la Familia del Municipio de Acámbaro, Guanajuato
Estado Analítico del Ejercicio del Presupuesto de Egresos
Clasificación Administrativa
Del 1 de Enero al 30 de Junio de 2024</t>
  </si>
  <si>
    <t>Sistema para el Desarrollo Integral de la Familia del Municipio de Acámbaro, Guanajuato
Estado Analítico del Ejercicio del Presupuesto de Egresos
Clasificación Administrativa (Poderes)
Del 1 de Enero al 30 de Junio de 2024</t>
  </si>
  <si>
    <t>Sistema para el Desarrollo Integral de la Familia del Municipio de Acámbaro, Guanajuato
Estado Analítico del Ejercicio del Presupuesto de Egresos
Clasificación Administrativa (Sector Paraestatal)
Del 1 de Enero al 30 de Junio de 2024</t>
  </si>
  <si>
    <t>Sistema para el Desarrollo Integral de la Familia del Municipio de Acámbaro, Guanajuato
Estado Analítico del Ejercicio del Presupuesto de Egresos
Clasificación Funcional (Finalidad y Función)
Del 1 de Enero al 30 de Junio de 2024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</si>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</sst>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opLeftCell="A49" workbookViewId="0">
      <selection activeCell="A83" sqref="A83:F8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10486442</v>
      </c>
      <c r="C5" s="12">
        <f>SUM(C6:C12)</f>
        <v>95715</v>
      </c>
      <c r="D5" s="12">
        <f>B5+C5</f>
        <v>10582157</v>
      </c>
      <c r="E5" s="12">
        <f>SUM(E6:E12)</f>
        <v>4696799.55</v>
      </c>
      <c r="F5" s="12">
        <f>SUM(F6:F12)</f>
        <v>4696799.55</v>
      </c>
      <c r="G5" s="12">
        <f>D5-E5</f>
        <v>5885357.4500000002</v>
      </c>
    </row>
    <row r="6" spans="1:8" x14ac:dyDescent="0.2">
      <c r="A6" s="19" t="s">
        <v>62</v>
      </c>
      <c r="B6" s="5">
        <v>7199843.5199999996</v>
      </c>
      <c r="C6" s="5">
        <v>0</v>
      </c>
      <c r="D6" s="5">
        <f t="shared" ref="D6:D69" si="0">B6+C6</f>
        <v>7199843.5199999996</v>
      </c>
      <c r="E6" s="5">
        <v>3400271.94</v>
      </c>
      <c r="F6" s="5">
        <v>3400271.94</v>
      </c>
      <c r="G6" s="5">
        <f t="shared" ref="G6:G69" si="1">D6-E6</f>
        <v>3799571.5799999996</v>
      </c>
      <c r="H6" s="9">
        <v>1100</v>
      </c>
    </row>
    <row r="7" spans="1:8" x14ac:dyDescent="0.2">
      <c r="A7" s="19" t="s">
        <v>63</v>
      </c>
      <c r="B7" s="5">
        <v>153600</v>
      </c>
      <c r="C7" s="5">
        <v>0</v>
      </c>
      <c r="D7" s="5">
        <f t="shared" si="0"/>
        <v>153600</v>
      </c>
      <c r="E7" s="5">
        <v>76628.34</v>
      </c>
      <c r="F7" s="5">
        <v>76628.34</v>
      </c>
      <c r="G7" s="5">
        <f t="shared" si="1"/>
        <v>76971.66</v>
      </c>
      <c r="H7" s="9">
        <v>1200</v>
      </c>
    </row>
    <row r="8" spans="1:8" x14ac:dyDescent="0.2">
      <c r="A8" s="19" t="s">
        <v>64</v>
      </c>
      <c r="B8" s="5">
        <v>2910413.27</v>
      </c>
      <c r="C8" s="5">
        <v>0</v>
      </c>
      <c r="D8" s="5">
        <f t="shared" si="0"/>
        <v>2910413.27</v>
      </c>
      <c r="E8" s="5">
        <v>934183.82</v>
      </c>
      <c r="F8" s="5">
        <v>934183.82</v>
      </c>
      <c r="G8" s="5">
        <f t="shared" si="1"/>
        <v>1976229.4500000002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212585.21</v>
      </c>
      <c r="C10" s="5">
        <v>95715</v>
      </c>
      <c r="D10" s="5">
        <f t="shared" si="0"/>
        <v>308300.20999999996</v>
      </c>
      <c r="E10" s="5">
        <v>285715.45</v>
      </c>
      <c r="F10" s="5">
        <v>285715.45</v>
      </c>
      <c r="G10" s="5">
        <f t="shared" si="1"/>
        <v>22584.759999999951</v>
      </c>
      <c r="H10" s="9">
        <v>1500</v>
      </c>
    </row>
    <row r="11" spans="1:8" x14ac:dyDescent="0.2">
      <c r="A11" s="19" t="s">
        <v>34</v>
      </c>
      <c r="B11" s="5">
        <v>10000</v>
      </c>
      <c r="C11" s="5">
        <v>0</v>
      </c>
      <c r="D11" s="5">
        <f t="shared" si="0"/>
        <v>10000</v>
      </c>
      <c r="E11" s="5">
        <v>0</v>
      </c>
      <c r="F11" s="5">
        <v>0</v>
      </c>
      <c r="G11" s="5">
        <f t="shared" si="1"/>
        <v>10000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1136543.0900000001</v>
      </c>
      <c r="C13" s="13">
        <f>SUM(C14:C22)</f>
        <v>36989.910000000003</v>
      </c>
      <c r="D13" s="13">
        <f t="shared" si="0"/>
        <v>1173533</v>
      </c>
      <c r="E13" s="13">
        <f>SUM(E14:E22)</f>
        <v>482110.71999999997</v>
      </c>
      <c r="F13" s="13">
        <f>SUM(F14:F22)</f>
        <v>482110.71999999997</v>
      </c>
      <c r="G13" s="13">
        <f t="shared" si="1"/>
        <v>691422.28</v>
      </c>
      <c r="H13" s="18">
        <v>0</v>
      </c>
    </row>
    <row r="14" spans="1:8" x14ac:dyDescent="0.2">
      <c r="A14" s="19" t="s">
        <v>67</v>
      </c>
      <c r="B14" s="5">
        <v>483173.59</v>
      </c>
      <c r="C14" s="5">
        <v>-20000</v>
      </c>
      <c r="D14" s="5">
        <f t="shared" si="0"/>
        <v>463173.59</v>
      </c>
      <c r="E14" s="5">
        <v>233289.17</v>
      </c>
      <c r="F14" s="5">
        <v>233289.17</v>
      </c>
      <c r="G14" s="5">
        <f t="shared" si="1"/>
        <v>229884.42</v>
      </c>
      <c r="H14" s="9">
        <v>2100</v>
      </c>
    </row>
    <row r="15" spans="1:8" x14ac:dyDescent="0.2">
      <c r="A15" s="19" t="s">
        <v>68</v>
      </c>
      <c r="B15" s="5">
        <v>49150</v>
      </c>
      <c r="C15" s="5">
        <v>56989.91</v>
      </c>
      <c r="D15" s="5">
        <f t="shared" si="0"/>
        <v>106139.91</v>
      </c>
      <c r="E15" s="5">
        <v>33213.120000000003</v>
      </c>
      <c r="F15" s="5">
        <v>33213.120000000003</v>
      </c>
      <c r="G15" s="5">
        <f t="shared" si="1"/>
        <v>72926.790000000008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4120</v>
      </c>
      <c r="C17" s="5">
        <v>0</v>
      </c>
      <c r="D17" s="5">
        <f t="shared" si="0"/>
        <v>4120</v>
      </c>
      <c r="E17" s="5">
        <v>2171</v>
      </c>
      <c r="F17" s="5">
        <v>2171</v>
      </c>
      <c r="G17" s="5">
        <f t="shared" si="1"/>
        <v>1949</v>
      </c>
      <c r="H17" s="9">
        <v>2400</v>
      </c>
    </row>
    <row r="18" spans="1:8" x14ac:dyDescent="0.2">
      <c r="A18" s="19" t="s">
        <v>71</v>
      </c>
      <c r="B18" s="5">
        <v>88000</v>
      </c>
      <c r="C18" s="5">
        <v>0</v>
      </c>
      <c r="D18" s="5">
        <f t="shared" si="0"/>
        <v>88000</v>
      </c>
      <c r="E18" s="5">
        <v>13146</v>
      </c>
      <c r="F18" s="5">
        <v>13146</v>
      </c>
      <c r="G18" s="5">
        <f t="shared" si="1"/>
        <v>74854</v>
      </c>
      <c r="H18" s="9">
        <v>2500</v>
      </c>
    </row>
    <row r="19" spans="1:8" x14ac:dyDescent="0.2">
      <c r="A19" s="19" t="s">
        <v>72</v>
      </c>
      <c r="B19" s="5">
        <v>355750</v>
      </c>
      <c r="C19" s="5">
        <v>0</v>
      </c>
      <c r="D19" s="5">
        <f t="shared" si="0"/>
        <v>355750</v>
      </c>
      <c r="E19" s="5">
        <v>167164.07999999999</v>
      </c>
      <c r="F19" s="5">
        <v>167164.07999999999</v>
      </c>
      <c r="G19" s="5">
        <f t="shared" si="1"/>
        <v>188585.92</v>
      </c>
      <c r="H19" s="9">
        <v>2600</v>
      </c>
    </row>
    <row r="20" spans="1:8" x14ac:dyDescent="0.2">
      <c r="A20" s="19" t="s">
        <v>73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156349.5</v>
      </c>
      <c r="C22" s="5">
        <v>0</v>
      </c>
      <c r="D22" s="5">
        <f t="shared" si="0"/>
        <v>156349.5</v>
      </c>
      <c r="E22" s="5">
        <v>33127.35</v>
      </c>
      <c r="F22" s="5">
        <v>33127.35</v>
      </c>
      <c r="G22" s="5">
        <f t="shared" si="1"/>
        <v>123222.15</v>
      </c>
      <c r="H22" s="9">
        <v>2900</v>
      </c>
    </row>
    <row r="23" spans="1:8" x14ac:dyDescent="0.2">
      <c r="A23" s="17" t="s">
        <v>59</v>
      </c>
      <c r="B23" s="13">
        <f>SUM(B24:B32)</f>
        <v>1254936.9100000001</v>
      </c>
      <c r="C23" s="13">
        <f>SUM(C24:C32)</f>
        <v>538107.6</v>
      </c>
      <c r="D23" s="13">
        <f t="shared" si="0"/>
        <v>1793044.5100000002</v>
      </c>
      <c r="E23" s="13">
        <f>SUM(E24:E32)</f>
        <v>584013.96</v>
      </c>
      <c r="F23" s="13">
        <f>SUM(F24:F32)</f>
        <v>584013.96</v>
      </c>
      <c r="G23" s="13">
        <f t="shared" si="1"/>
        <v>1209030.5500000003</v>
      </c>
      <c r="H23" s="18">
        <v>0</v>
      </c>
    </row>
    <row r="24" spans="1:8" x14ac:dyDescent="0.2">
      <c r="A24" s="19" t="s">
        <v>76</v>
      </c>
      <c r="B24" s="5">
        <v>246107.3</v>
      </c>
      <c r="C24" s="5">
        <v>0</v>
      </c>
      <c r="D24" s="5">
        <f t="shared" si="0"/>
        <v>246107.3</v>
      </c>
      <c r="E24" s="5">
        <v>115037.94</v>
      </c>
      <c r="F24" s="5">
        <v>115037.94</v>
      </c>
      <c r="G24" s="5">
        <f t="shared" si="1"/>
        <v>131069.35999999999</v>
      </c>
      <c r="H24" s="9">
        <v>3100</v>
      </c>
    </row>
    <row r="25" spans="1:8" x14ac:dyDescent="0.2">
      <c r="A25" s="19" t="s">
        <v>77</v>
      </c>
      <c r="B25" s="5">
        <v>30900</v>
      </c>
      <c r="C25" s="5">
        <v>0</v>
      </c>
      <c r="D25" s="5">
        <f t="shared" si="0"/>
        <v>30900</v>
      </c>
      <c r="E25" s="5">
        <v>13920</v>
      </c>
      <c r="F25" s="5">
        <v>13920</v>
      </c>
      <c r="G25" s="5">
        <f t="shared" si="1"/>
        <v>16980</v>
      </c>
      <c r="H25" s="9">
        <v>3200</v>
      </c>
    </row>
    <row r="26" spans="1:8" x14ac:dyDescent="0.2">
      <c r="A26" s="19" t="s">
        <v>78</v>
      </c>
      <c r="B26" s="5">
        <v>6818.03</v>
      </c>
      <c r="C26" s="5">
        <v>0</v>
      </c>
      <c r="D26" s="5">
        <f t="shared" si="0"/>
        <v>6818.03</v>
      </c>
      <c r="E26" s="5">
        <v>0</v>
      </c>
      <c r="F26" s="5">
        <v>0</v>
      </c>
      <c r="G26" s="5">
        <f t="shared" si="1"/>
        <v>6818.03</v>
      </c>
      <c r="H26" s="9">
        <v>3300</v>
      </c>
    </row>
    <row r="27" spans="1:8" x14ac:dyDescent="0.2">
      <c r="A27" s="19" t="s">
        <v>79</v>
      </c>
      <c r="B27" s="5">
        <v>162980</v>
      </c>
      <c r="C27" s="5">
        <v>5618.25</v>
      </c>
      <c r="D27" s="5">
        <f t="shared" si="0"/>
        <v>168598.25</v>
      </c>
      <c r="E27" s="5">
        <v>127984.64</v>
      </c>
      <c r="F27" s="5">
        <v>127984.64</v>
      </c>
      <c r="G27" s="5">
        <f t="shared" si="1"/>
        <v>40613.61</v>
      </c>
      <c r="H27" s="9">
        <v>3400</v>
      </c>
    </row>
    <row r="28" spans="1:8" x14ac:dyDescent="0.2">
      <c r="A28" s="19" t="s">
        <v>80</v>
      </c>
      <c r="B28" s="5">
        <v>330635</v>
      </c>
      <c r="C28" s="5">
        <v>536489.35</v>
      </c>
      <c r="D28" s="5">
        <f t="shared" si="0"/>
        <v>867124.35</v>
      </c>
      <c r="E28" s="5">
        <v>114478.99</v>
      </c>
      <c r="F28" s="5">
        <v>114478.99</v>
      </c>
      <c r="G28" s="5">
        <f t="shared" si="1"/>
        <v>752645.36</v>
      </c>
      <c r="H28" s="9">
        <v>3500</v>
      </c>
    </row>
    <row r="29" spans="1:8" x14ac:dyDescent="0.2">
      <c r="A29" s="19" t="s">
        <v>81</v>
      </c>
      <c r="B29" s="5">
        <v>29355</v>
      </c>
      <c r="C29" s="5">
        <v>0</v>
      </c>
      <c r="D29" s="5">
        <f t="shared" si="0"/>
        <v>29355</v>
      </c>
      <c r="E29" s="5">
        <v>8729</v>
      </c>
      <c r="F29" s="5">
        <v>8729</v>
      </c>
      <c r="G29" s="5">
        <f t="shared" si="1"/>
        <v>20626</v>
      </c>
      <c r="H29" s="9">
        <v>3600</v>
      </c>
    </row>
    <row r="30" spans="1:8" x14ac:dyDescent="0.2">
      <c r="A30" s="19" t="s">
        <v>82</v>
      </c>
      <c r="B30" s="5">
        <v>20450</v>
      </c>
      <c r="C30" s="5">
        <v>0</v>
      </c>
      <c r="D30" s="5">
        <f t="shared" si="0"/>
        <v>20450</v>
      </c>
      <c r="E30" s="5">
        <v>5043.6499999999996</v>
      </c>
      <c r="F30" s="5">
        <v>5043.6499999999996</v>
      </c>
      <c r="G30" s="5">
        <f t="shared" si="1"/>
        <v>15406.35</v>
      </c>
      <c r="H30" s="9">
        <v>3700</v>
      </c>
    </row>
    <row r="31" spans="1:8" x14ac:dyDescent="0.2">
      <c r="A31" s="19" t="s">
        <v>83</v>
      </c>
      <c r="B31" s="5">
        <v>174936.6</v>
      </c>
      <c r="C31" s="5">
        <v>-4000</v>
      </c>
      <c r="D31" s="5">
        <f t="shared" si="0"/>
        <v>170936.6</v>
      </c>
      <c r="E31" s="5">
        <v>76764.740000000005</v>
      </c>
      <c r="F31" s="5">
        <v>76764.740000000005</v>
      </c>
      <c r="G31" s="5">
        <f t="shared" si="1"/>
        <v>94171.86</v>
      </c>
      <c r="H31" s="9">
        <v>3800</v>
      </c>
    </row>
    <row r="32" spans="1:8" x14ac:dyDescent="0.2">
      <c r="A32" s="19" t="s">
        <v>18</v>
      </c>
      <c r="B32" s="5">
        <v>252754.98</v>
      </c>
      <c r="C32" s="5">
        <v>0</v>
      </c>
      <c r="D32" s="5">
        <f t="shared" si="0"/>
        <v>252754.98</v>
      </c>
      <c r="E32" s="5">
        <v>122055</v>
      </c>
      <c r="F32" s="5">
        <v>122055</v>
      </c>
      <c r="G32" s="5">
        <f t="shared" si="1"/>
        <v>130699.98000000001</v>
      </c>
      <c r="H32" s="9">
        <v>3900</v>
      </c>
    </row>
    <row r="33" spans="1:8" x14ac:dyDescent="0.2">
      <c r="A33" s="17" t="s">
        <v>124</v>
      </c>
      <c r="B33" s="13">
        <f>SUM(B34:B42)</f>
        <v>134100</v>
      </c>
      <c r="C33" s="13">
        <f>SUM(C34:C42)</f>
        <v>0</v>
      </c>
      <c r="D33" s="13">
        <f t="shared" si="0"/>
        <v>134100</v>
      </c>
      <c r="E33" s="13">
        <f>SUM(E34:E42)</f>
        <v>82984.33</v>
      </c>
      <c r="F33" s="13">
        <f>SUM(F34:F42)</f>
        <v>82984.33</v>
      </c>
      <c r="G33" s="13">
        <f t="shared" si="1"/>
        <v>51115.67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134100</v>
      </c>
      <c r="C37" s="5">
        <v>0</v>
      </c>
      <c r="D37" s="5">
        <f t="shared" si="0"/>
        <v>134100</v>
      </c>
      <c r="E37" s="5">
        <v>82984.33</v>
      </c>
      <c r="F37" s="5">
        <v>82984.33</v>
      </c>
      <c r="G37" s="5">
        <f t="shared" si="1"/>
        <v>51115.67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24677</v>
      </c>
      <c r="C43" s="13">
        <f>SUM(C44:C52)</f>
        <v>0</v>
      </c>
      <c r="D43" s="13">
        <f t="shared" si="0"/>
        <v>24677</v>
      </c>
      <c r="E43" s="13">
        <f>SUM(E44:E52)</f>
        <v>0</v>
      </c>
      <c r="F43" s="13">
        <f>SUM(F44:F52)</f>
        <v>0</v>
      </c>
      <c r="G43" s="13">
        <f t="shared" si="1"/>
        <v>24677</v>
      </c>
      <c r="H43" s="18">
        <v>0</v>
      </c>
    </row>
    <row r="44" spans="1:8" x14ac:dyDescent="0.2">
      <c r="A44" s="4" t="s">
        <v>91</v>
      </c>
      <c r="B44" s="5">
        <v>24677</v>
      </c>
      <c r="C44" s="5">
        <v>0</v>
      </c>
      <c r="D44" s="5">
        <f t="shared" si="0"/>
        <v>24677</v>
      </c>
      <c r="E44" s="5">
        <v>0</v>
      </c>
      <c r="F44" s="5">
        <v>0</v>
      </c>
      <c r="G44" s="5">
        <f t="shared" si="1"/>
        <v>24677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100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13036699</v>
      </c>
      <c r="C77" s="15">
        <f t="shared" si="4"/>
        <v>670812.51</v>
      </c>
      <c r="D77" s="15">
        <f t="shared" si="4"/>
        <v>13707511.51</v>
      </c>
      <c r="E77" s="15">
        <f t="shared" si="4"/>
        <v>5845908.5599999996</v>
      </c>
      <c r="F77" s="15">
        <f t="shared" si="4"/>
        <v>5845908.5599999996</v>
      </c>
      <c r="G77" s="15">
        <f t="shared" si="4"/>
        <v>7861602.9500000011</v>
      </c>
    </row>
    <row r="79" spans="1:8" x14ac:dyDescent="0.2">
      <c r="A79" s="1" t="s">
        <v>120</v>
      </c>
    </row>
    <row r="85" spans="1:6" x14ac:dyDescent="0.2">
      <c r="A85" s="49" t="s">
        <v>144</v>
      </c>
      <c r="D85" s="51" t="s">
        <v>144</v>
      </c>
      <c r="E85" s="51"/>
      <c r="F85" s="51"/>
    </row>
    <row r="86" spans="1:6" x14ac:dyDescent="0.2">
      <c r="A86" s="49" t="s">
        <v>145</v>
      </c>
      <c r="D86" s="50" t="s">
        <v>146</v>
      </c>
      <c r="E86" s="50"/>
      <c r="F86" s="50"/>
    </row>
    <row r="87" spans="1:6" x14ac:dyDescent="0.2">
      <c r="A87" s="49" t="s">
        <v>147</v>
      </c>
      <c r="D87" s="50" t="s">
        <v>148</v>
      </c>
      <c r="E87" s="50"/>
      <c r="F87" s="50"/>
    </row>
  </sheetData>
  <sheetProtection formatCells="0" formatColumns="0" formatRows="0" autoFilter="0"/>
  <mergeCells count="5">
    <mergeCell ref="A1:G1"/>
    <mergeCell ref="G2:G3"/>
    <mergeCell ref="D85:F85"/>
    <mergeCell ref="D86:F86"/>
    <mergeCell ref="D87:F87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zoomScaleNormal="100" workbookViewId="0">
      <selection activeCell="A24" sqref="A24:F2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13012022</v>
      </c>
      <c r="C6" s="5">
        <v>670812.51</v>
      </c>
      <c r="D6" s="5">
        <f>B6+C6</f>
        <v>13682834.51</v>
      </c>
      <c r="E6" s="5">
        <v>5845908.5599999996</v>
      </c>
      <c r="F6" s="5">
        <v>5845908.5599999996</v>
      </c>
      <c r="G6" s="5">
        <f>D6-E6</f>
        <v>7836925.9500000002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24677</v>
      </c>
      <c r="C8" s="5">
        <v>0</v>
      </c>
      <c r="D8" s="5">
        <f>B8+C8</f>
        <v>24677</v>
      </c>
      <c r="E8" s="5">
        <v>0</v>
      </c>
      <c r="F8" s="5">
        <v>0</v>
      </c>
      <c r="G8" s="5">
        <f>D8-E8</f>
        <v>24677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13036699</v>
      </c>
      <c r="C16" s="15">
        <f t="shared" si="0"/>
        <v>670812.51</v>
      </c>
      <c r="D16" s="15">
        <f t="shared" si="0"/>
        <v>13707511.51</v>
      </c>
      <c r="E16" s="15">
        <f t="shared" si="0"/>
        <v>5845908.5599999996</v>
      </c>
      <c r="F16" s="15">
        <f t="shared" si="0"/>
        <v>5845908.5599999996</v>
      </c>
      <c r="G16" s="15">
        <f t="shared" si="0"/>
        <v>7861602.9500000002</v>
      </c>
    </row>
    <row r="24" spans="1:6" x14ac:dyDescent="0.2">
      <c r="A24" s="49" t="s">
        <v>144</v>
      </c>
      <c r="D24" s="51" t="s">
        <v>144</v>
      </c>
      <c r="E24" s="51"/>
      <c r="F24" s="51"/>
    </row>
    <row r="25" spans="1:6" x14ac:dyDescent="0.2">
      <c r="A25" s="49" t="s">
        <v>145</v>
      </c>
      <c r="D25" s="50" t="s">
        <v>146</v>
      </c>
      <c r="E25" s="50"/>
      <c r="F25" s="50"/>
    </row>
    <row r="26" spans="1:6" x14ac:dyDescent="0.2">
      <c r="A26" s="49" t="s">
        <v>147</v>
      </c>
      <c r="D26" s="50" t="s">
        <v>148</v>
      </c>
      <c r="E26" s="50"/>
      <c r="F26" s="50"/>
    </row>
  </sheetData>
  <sheetProtection formatCells="0" formatColumns="0" formatRows="0" autoFilter="0"/>
  <mergeCells count="5">
    <mergeCell ref="G2:G3"/>
    <mergeCell ref="A1:G1"/>
    <mergeCell ref="D24:F24"/>
    <mergeCell ref="D25:F25"/>
    <mergeCell ref="D26:F2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topLeftCell="A49" workbookViewId="0">
      <selection activeCell="A61" sqref="A61:F63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140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3457568.87</v>
      </c>
      <c r="C7" s="5">
        <v>628812.51</v>
      </c>
      <c r="D7" s="5">
        <f>B7+C7</f>
        <v>4086381.38</v>
      </c>
      <c r="E7" s="5">
        <v>1754287.56</v>
      </c>
      <c r="F7" s="5">
        <v>1754287.56</v>
      </c>
      <c r="G7" s="5">
        <f>D7-E7</f>
        <v>2332093.8199999998</v>
      </c>
    </row>
    <row r="8" spans="1:7" x14ac:dyDescent="0.2">
      <c r="A8" s="22" t="s">
        <v>132</v>
      </c>
      <c r="B8" s="5">
        <v>892597.27</v>
      </c>
      <c r="C8" s="5">
        <v>0</v>
      </c>
      <c r="D8" s="5">
        <f t="shared" ref="D8:D13" si="0">B8+C8</f>
        <v>892597.27</v>
      </c>
      <c r="E8" s="5">
        <v>401108.38</v>
      </c>
      <c r="F8" s="5">
        <v>401108.38</v>
      </c>
      <c r="G8" s="5">
        <f t="shared" ref="G8:G13" si="1">D8-E8</f>
        <v>491488.89</v>
      </c>
    </row>
    <row r="9" spans="1:7" x14ac:dyDescent="0.2">
      <c r="A9" s="22" t="s">
        <v>133</v>
      </c>
      <c r="B9" s="5">
        <v>1227147.67</v>
      </c>
      <c r="C9" s="5">
        <v>42000</v>
      </c>
      <c r="D9" s="5">
        <f t="shared" si="0"/>
        <v>1269147.67</v>
      </c>
      <c r="E9" s="5">
        <v>500001.82</v>
      </c>
      <c r="F9" s="5">
        <v>500001.82</v>
      </c>
      <c r="G9" s="5">
        <f t="shared" si="1"/>
        <v>769145.84999999986</v>
      </c>
    </row>
    <row r="10" spans="1:7" x14ac:dyDescent="0.2">
      <c r="A10" s="22" t="s">
        <v>134</v>
      </c>
      <c r="B10" s="5">
        <v>1981687.03</v>
      </c>
      <c r="C10" s="5">
        <v>0</v>
      </c>
      <c r="D10" s="5">
        <f t="shared" si="0"/>
        <v>1981687.03</v>
      </c>
      <c r="E10" s="5">
        <v>636802.01</v>
      </c>
      <c r="F10" s="5">
        <v>636802.01</v>
      </c>
      <c r="G10" s="5">
        <f t="shared" si="1"/>
        <v>1344885.02</v>
      </c>
    </row>
    <row r="11" spans="1:7" x14ac:dyDescent="0.2">
      <c r="A11" s="22" t="s">
        <v>135</v>
      </c>
      <c r="B11" s="5">
        <v>2321043.66</v>
      </c>
      <c r="C11" s="5">
        <v>0</v>
      </c>
      <c r="D11" s="5">
        <f t="shared" si="0"/>
        <v>2321043.66</v>
      </c>
      <c r="E11" s="5">
        <v>1099740.6599999999</v>
      </c>
      <c r="F11" s="5">
        <v>1099740.6599999999</v>
      </c>
      <c r="G11" s="5">
        <f t="shared" si="1"/>
        <v>1221303.0000000002</v>
      </c>
    </row>
    <row r="12" spans="1:7" x14ac:dyDescent="0.2">
      <c r="A12" s="22" t="s">
        <v>136</v>
      </c>
      <c r="B12" s="5">
        <v>740204.98</v>
      </c>
      <c r="C12" s="5">
        <v>0</v>
      </c>
      <c r="D12" s="5">
        <f t="shared" si="0"/>
        <v>740204.98</v>
      </c>
      <c r="E12" s="5">
        <v>293574.62</v>
      </c>
      <c r="F12" s="5">
        <v>293574.62</v>
      </c>
      <c r="G12" s="5">
        <f t="shared" si="1"/>
        <v>446630.36</v>
      </c>
    </row>
    <row r="13" spans="1:7" x14ac:dyDescent="0.2">
      <c r="A13" s="22" t="s">
        <v>137</v>
      </c>
      <c r="B13" s="5">
        <v>639141.34</v>
      </c>
      <c r="C13" s="5">
        <v>0</v>
      </c>
      <c r="D13" s="5">
        <f t="shared" si="0"/>
        <v>639141.34</v>
      </c>
      <c r="E13" s="5">
        <v>337306.71</v>
      </c>
      <c r="F13" s="5">
        <v>337306.71</v>
      </c>
      <c r="G13" s="5">
        <f t="shared" si="1"/>
        <v>301834.62999999995</v>
      </c>
    </row>
    <row r="14" spans="1:7" x14ac:dyDescent="0.2">
      <c r="A14" s="22" t="s">
        <v>138</v>
      </c>
      <c r="B14" s="5">
        <v>1243046.81</v>
      </c>
      <c r="C14" s="5">
        <v>0</v>
      </c>
      <c r="D14" s="5">
        <f t="shared" ref="D14" si="2">B14+C14</f>
        <v>1243046.81</v>
      </c>
      <c r="E14" s="5">
        <v>579533.42000000004</v>
      </c>
      <c r="F14" s="5">
        <v>579533.42000000004</v>
      </c>
      <c r="G14" s="5">
        <f t="shared" ref="G14" si="3">D14-E14</f>
        <v>663513.39</v>
      </c>
    </row>
    <row r="15" spans="1:7" x14ac:dyDescent="0.2">
      <c r="A15" s="22" t="s">
        <v>139</v>
      </c>
      <c r="B15" s="5">
        <v>534261.37</v>
      </c>
      <c r="C15" s="5">
        <v>0</v>
      </c>
      <c r="D15" s="5">
        <f t="shared" ref="D15" si="4">B15+C15</f>
        <v>534261.37</v>
      </c>
      <c r="E15" s="5">
        <v>243553.38</v>
      </c>
      <c r="F15" s="5">
        <v>243553.38</v>
      </c>
      <c r="G15" s="5">
        <f t="shared" ref="G15" si="5">D15-E15</f>
        <v>290707.99</v>
      </c>
    </row>
    <row r="16" spans="1:7" x14ac:dyDescent="0.2">
      <c r="A16" s="22"/>
      <c r="B16" s="5"/>
      <c r="C16" s="5"/>
      <c r="D16" s="5"/>
      <c r="E16" s="5"/>
      <c r="F16" s="5"/>
      <c r="G16" s="5"/>
    </row>
    <row r="17" spans="1:7" x14ac:dyDescent="0.2">
      <c r="A17" s="11" t="s">
        <v>50</v>
      </c>
      <c r="B17" s="16">
        <f t="shared" ref="B17:G17" si="6">SUM(B7:B16)</f>
        <v>13036699</v>
      </c>
      <c r="C17" s="16">
        <f t="shared" si="6"/>
        <v>670812.51</v>
      </c>
      <c r="D17" s="16">
        <f t="shared" si="6"/>
        <v>13707511.510000002</v>
      </c>
      <c r="E17" s="16">
        <f t="shared" si="6"/>
        <v>5845908.5599999996</v>
      </c>
      <c r="F17" s="16">
        <f t="shared" si="6"/>
        <v>5845908.5599999996</v>
      </c>
      <c r="G17" s="16">
        <f t="shared" si="6"/>
        <v>7861602.9500000002</v>
      </c>
    </row>
    <row r="20" spans="1:7" ht="45" customHeight="1" x14ac:dyDescent="0.2">
      <c r="A20" s="46" t="s">
        <v>141</v>
      </c>
      <c r="B20" s="47"/>
      <c r="C20" s="47"/>
      <c r="D20" s="47"/>
      <c r="E20" s="47"/>
      <c r="F20" s="47"/>
      <c r="G20" s="48"/>
    </row>
    <row r="21" spans="1:7" ht="15" customHeight="1" x14ac:dyDescent="0.2">
      <c r="A21" s="36"/>
      <c r="B21" s="35"/>
      <c r="C21" s="35"/>
      <c r="D21" s="35"/>
      <c r="E21" s="35"/>
      <c r="F21" s="35"/>
      <c r="G21" s="37"/>
    </row>
    <row r="22" spans="1:7" x14ac:dyDescent="0.2">
      <c r="A22" s="31"/>
      <c r="B22" s="28"/>
      <c r="C22" s="29"/>
      <c r="D22" s="40" t="s">
        <v>57</v>
      </c>
      <c r="E22" s="29"/>
      <c r="F22" s="30"/>
      <c r="G22" s="43" t="s">
        <v>56</v>
      </c>
    </row>
    <row r="23" spans="1:7" ht="20.399999999999999" x14ac:dyDescent="0.2">
      <c r="A23" s="27" t="s">
        <v>51</v>
      </c>
      <c r="B23" s="2" t="s">
        <v>52</v>
      </c>
      <c r="C23" s="2" t="s">
        <v>117</v>
      </c>
      <c r="D23" s="2" t="s">
        <v>53</v>
      </c>
      <c r="E23" s="2" t="s">
        <v>54</v>
      </c>
      <c r="F23" s="2" t="s">
        <v>55</v>
      </c>
      <c r="G23" s="44"/>
    </row>
    <row r="24" spans="1:7" x14ac:dyDescent="0.2">
      <c r="A24" s="32"/>
      <c r="B24" s="3">
        <v>1</v>
      </c>
      <c r="C24" s="3">
        <v>2</v>
      </c>
      <c r="D24" s="3" t="s">
        <v>118</v>
      </c>
      <c r="E24" s="3">
        <v>4</v>
      </c>
      <c r="F24" s="3">
        <v>5</v>
      </c>
      <c r="G24" s="3" t="s">
        <v>119</v>
      </c>
    </row>
    <row r="25" spans="1:7" x14ac:dyDescent="0.2">
      <c r="A25" s="33"/>
      <c r="B25" s="34"/>
      <c r="C25" s="34"/>
      <c r="D25" s="34"/>
      <c r="E25" s="34"/>
      <c r="F25" s="34"/>
      <c r="G25" s="34"/>
    </row>
    <row r="26" spans="1:7" x14ac:dyDescent="0.2">
      <c r="A26" s="23" t="s">
        <v>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23" t="s">
        <v>9</v>
      </c>
      <c r="B27" s="5">
        <v>0</v>
      </c>
      <c r="C27" s="5">
        <v>0</v>
      </c>
      <c r="D27" s="5">
        <f t="shared" ref="D27:D29" si="7">B27+C27</f>
        <v>0</v>
      </c>
      <c r="E27" s="5">
        <v>0</v>
      </c>
      <c r="F27" s="5">
        <v>0</v>
      </c>
      <c r="G27" s="5">
        <f t="shared" ref="G27:G29" si="8">D27-E27</f>
        <v>0</v>
      </c>
    </row>
    <row r="28" spans="1:7" x14ac:dyDescent="0.2">
      <c r="A28" s="23" t="s">
        <v>10</v>
      </c>
      <c r="B28" s="5">
        <v>0</v>
      </c>
      <c r="C28" s="5">
        <v>0</v>
      </c>
      <c r="D28" s="5">
        <f t="shared" si="7"/>
        <v>0</v>
      </c>
      <c r="E28" s="5">
        <v>0</v>
      </c>
      <c r="F28" s="5">
        <v>0</v>
      </c>
      <c r="G28" s="5">
        <f t="shared" si="8"/>
        <v>0</v>
      </c>
    </row>
    <row r="29" spans="1:7" x14ac:dyDescent="0.2">
      <c r="A29" s="23" t="s">
        <v>121</v>
      </c>
      <c r="B29" s="5">
        <v>0</v>
      </c>
      <c r="C29" s="5">
        <v>0</v>
      </c>
      <c r="D29" s="5">
        <f t="shared" si="7"/>
        <v>0</v>
      </c>
      <c r="E29" s="5">
        <v>0</v>
      </c>
      <c r="F29" s="5">
        <v>0</v>
      </c>
      <c r="G29" s="5">
        <f t="shared" si="8"/>
        <v>0</v>
      </c>
    </row>
    <row r="30" spans="1:7" x14ac:dyDescent="0.2">
      <c r="A30" s="23"/>
      <c r="B30" s="5"/>
      <c r="C30" s="5"/>
      <c r="D30" s="5"/>
      <c r="E30" s="5"/>
      <c r="F30" s="5"/>
      <c r="G30" s="5"/>
    </row>
    <row r="31" spans="1:7" x14ac:dyDescent="0.2">
      <c r="A31" s="11" t="s">
        <v>50</v>
      </c>
      <c r="B31" s="16">
        <f t="shared" ref="B31:G31" si="9">SUM(B26:B29)</f>
        <v>0</v>
      </c>
      <c r="C31" s="16">
        <f t="shared" si="9"/>
        <v>0</v>
      </c>
      <c r="D31" s="16">
        <f t="shared" si="9"/>
        <v>0</v>
      </c>
      <c r="E31" s="16">
        <f t="shared" si="9"/>
        <v>0</v>
      </c>
      <c r="F31" s="16">
        <f t="shared" si="9"/>
        <v>0</v>
      </c>
      <c r="G31" s="16">
        <f t="shared" si="9"/>
        <v>0</v>
      </c>
    </row>
    <row r="34" spans="1:7" ht="45" customHeight="1" x14ac:dyDescent="0.2">
      <c r="A34" s="45" t="s">
        <v>142</v>
      </c>
      <c r="B34" s="41"/>
      <c r="C34" s="41"/>
      <c r="D34" s="41"/>
      <c r="E34" s="41"/>
      <c r="F34" s="41"/>
      <c r="G34" s="42"/>
    </row>
    <row r="35" spans="1:7" x14ac:dyDescent="0.2">
      <c r="A35" s="31"/>
      <c r="B35" s="28"/>
      <c r="C35" s="29"/>
      <c r="D35" s="40" t="s">
        <v>57</v>
      </c>
      <c r="E35" s="29"/>
      <c r="F35" s="30"/>
      <c r="G35" s="43" t="s">
        <v>56</v>
      </c>
    </row>
    <row r="36" spans="1:7" ht="20.399999999999999" x14ac:dyDescent="0.2">
      <c r="A36" s="27" t="s">
        <v>51</v>
      </c>
      <c r="B36" s="2" t="s">
        <v>52</v>
      </c>
      <c r="C36" s="2" t="s">
        <v>117</v>
      </c>
      <c r="D36" s="2" t="s">
        <v>53</v>
      </c>
      <c r="E36" s="2" t="s">
        <v>54</v>
      </c>
      <c r="F36" s="2" t="s">
        <v>55</v>
      </c>
      <c r="G36" s="44"/>
    </row>
    <row r="37" spans="1:7" x14ac:dyDescent="0.2">
      <c r="A37" s="32"/>
      <c r="B37" s="3">
        <v>1</v>
      </c>
      <c r="C37" s="3">
        <v>2</v>
      </c>
      <c r="D37" s="3" t="s">
        <v>118</v>
      </c>
      <c r="E37" s="3">
        <v>4</v>
      </c>
      <c r="F37" s="3">
        <v>5</v>
      </c>
      <c r="G37" s="3" t="s">
        <v>119</v>
      </c>
    </row>
    <row r="38" spans="1:7" x14ac:dyDescent="0.2">
      <c r="A38" s="33"/>
      <c r="B38" s="34"/>
      <c r="C38" s="34"/>
      <c r="D38" s="34"/>
      <c r="E38" s="34"/>
      <c r="F38" s="34"/>
      <c r="G38" s="34"/>
    </row>
    <row r="39" spans="1:7" x14ac:dyDescent="0.2">
      <c r="A39" s="24" t="s">
        <v>12</v>
      </c>
      <c r="B39" s="5">
        <v>13036699</v>
      </c>
      <c r="C39" s="5">
        <v>670812.51</v>
      </c>
      <c r="D39" s="5">
        <f t="shared" ref="D39:D51" si="10">B39+C39</f>
        <v>13707511.51</v>
      </c>
      <c r="E39" s="5">
        <v>5845908.5599999996</v>
      </c>
      <c r="F39" s="5">
        <v>5845908.5599999996</v>
      </c>
      <c r="G39" s="5">
        <f t="shared" ref="G39:G51" si="11">D39-E39</f>
        <v>7861602.9500000002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11</v>
      </c>
      <c r="B41" s="5">
        <v>0</v>
      </c>
      <c r="C41" s="5">
        <v>0</v>
      </c>
      <c r="D41" s="5">
        <f t="shared" si="10"/>
        <v>0</v>
      </c>
      <c r="E41" s="5">
        <v>0</v>
      </c>
      <c r="F41" s="5">
        <v>0</v>
      </c>
      <c r="G41" s="5">
        <f t="shared" si="11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ht="20.399999999999999" x14ac:dyDescent="0.2">
      <c r="A43" s="24" t="s">
        <v>13</v>
      </c>
      <c r="B43" s="5">
        <v>0</v>
      </c>
      <c r="C43" s="5">
        <v>0</v>
      </c>
      <c r="D43" s="5">
        <f t="shared" si="10"/>
        <v>0</v>
      </c>
      <c r="E43" s="5">
        <v>0</v>
      </c>
      <c r="F43" s="5">
        <v>0</v>
      </c>
      <c r="G43" s="5">
        <f t="shared" si="11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x14ac:dyDescent="0.2">
      <c r="A45" s="24" t="s">
        <v>25</v>
      </c>
      <c r="B45" s="5">
        <v>0</v>
      </c>
      <c r="C45" s="5">
        <v>0</v>
      </c>
      <c r="D45" s="5">
        <f t="shared" si="10"/>
        <v>0</v>
      </c>
      <c r="E45" s="5">
        <v>0</v>
      </c>
      <c r="F45" s="5">
        <v>0</v>
      </c>
      <c r="G45" s="5">
        <f t="shared" si="11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ht="20.399999999999999" x14ac:dyDescent="0.2">
      <c r="A47" s="24" t="s">
        <v>26</v>
      </c>
      <c r="B47" s="5">
        <v>0</v>
      </c>
      <c r="C47" s="5">
        <v>0</v>
      </c>
      <c r="D47" s="5">
        <f t="shared" si="10"/>
        <v>0</v>
      </c>
      <c r="E47" s="5">
        <v>0</v>
      </c>
      <c r="F47" s="5">
        <v>0</v>
      </c>
      <c r="G47" s="5">
        <f t="shared" si="11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128</v>
      </c>
      <c r="B49" s="5">
        <v>0</v>
      </c>
      <c r="C49" s="5">
        <v>0</v>
      </c>
      <c r="D49" s="5">
        <f t="shared" si="10"/>
        <v>0</v>
      </c>
      <c r="E49" s="5">
        <v>0</v>
      </c>
      <c r="F49" s="5">
        <v>0</v>
      </c>
      <c r="G49" s="5">
        <f t="shared" si="11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24" t="s">
        <v>14</v>
      </c>
      <c r="B51" s="5">
        <v>0</v>
      </c>
      <c r="C51" s="5">
        <v>0</v>
      </c>
      <c r="D51" s="5">
        <f t="shared" si="10"/>
        <v>0</v>
      </c>
      <c r="E51" s="5">
        <v>0</v>
      </c>
      <c r="F51" s="5">
        <v>0</v>
      </c>
      <c r="G51" s="5">
        <f t="shared" si="11"/>
        <v>0</v>
      </c>
    </row>
    <row r="52" spans="1:7" x14ac:dyDescent="0.2">
      <c r="A52" s="24"/>
      <c r="B52" s="5"/>
      <c r="C52" s="5"/>
      <c r="D52" s="5"/>
      <c r="E52" s="5"/>
      <c r="F52" s="5"/>
      <c r="G52" s="5"/>
    </row>
    <row r="53" spans="1:7" x14ac:dyDescent="0.2">
      <c r="A53" s="11" t="s">
        <v>50</v>
      </c>
      <c r="B53" s="16">
        <f t="shared" ref="B53:G53" si="12">SUM(B39:B51)</f>
        <v>13036699</v>
      </c>
      <c r="C53" s="16">
        <f t="shared" si="12"/>
        <v>670812.51</v>
      </c>
      <c r="D53" s="16">
        <f t="shared" si="12"/>
        <v>13707511.51</v>
      </c>
      <c r="E53" s="16">
        <f t="shared" si="12"/>
        <v>5845908.5599999996</v>
      </c>
      <c r="F53" s="16">
        <f t="shared" si="12"/>
        <v>5845908.5599999996</v>
      </c>
      <c r="G53" s="16">
        <f t="shared" si="12"/>
        <v>7861602.9500000002</v>
      </c>
    </row>
    <row r="55" spans="1:7" x14ac:dyDescent="0.2">
      <c r="A55" s="1" t="s">
        <v>120</v>
      </c>
    </row>
    <row r="61" spans="1:7" x14ac:dyDescent="0.2">
      <c r="A61" s="49" t="s">
        <v>144</v>
      </c>
      <c r="D61" s="51" t="s">
        <v>144</v>
      </c>
      <c r="E61" s="51"/>
      <c r="F61" s="51"/>
    </row>
    <row r="62" spans="1:7" x14ac:dyDescent="0.2">
      <c r="A62" s="49" t="s">
        <v>145</v>
      </c>
      <c r="D62" s="50" t="s">
        <v>146</v>
      </c>
      <c r="E62" s="50"/>
      <c r="F62" s="50"/>
    </row>
    <row r="63" spans="1:7" x14ac:dyDescent="0.2">
      <c r="A63" s="49" t="s">
        <v>147</v>
      </c>
      <c r="D63" s="50" t="s">
        <v>148</v>
      </c>
      <c r="E63" s="50"/>
      <c r="F63" s="50"/>
    </row>
  </sheetData>
  <sheetProtection formatCells="0" formatColumns="0" formatRows="0" insertRows="0" deleteRows="0" autoFilter="0"/>
  <mergeCells count="9">
    <mergeCell ref="D61:F61"/>
    <mergeCell ref="D62:F62"/>
    <mergeCell ref="D63:F63"/>
    <mergeCell ref="G3:G4"/>
    <mergeCell ref="A1:G1"/>
    <mergeCell ref="A20:G20"/>
    <mergeCell ref="G35:G36"/>
    <mergeCell ref="G22:G23"/>
    <mergeCell ref="A34:G3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41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workbookViewId="0">
      <selection sqref="A1:G52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5299393.6500000004</v>
      </c>
      <c r="C6" s="13">
        <f t="shared" si="0"/>
        <v>628812.51</v>
      </c>
      <c r="D6" s="13">
        <f t="shared" si="0"/>
        <v>5928206.1600000001</v>
      </c>
      <c r="E6" s="13">
        <f t="shared" si="0"/>
        <v>2641925.0099999998</v>
      </c>
      <c r="F6" s="13">
        <f t="shared" si="0"/>
        <v>2641925.0099999998</v>
      </c>
      <c r="G6" s="13">
        <f t="shared" si="0"/>
        <v>3286281.1500000004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5299393.6500000004</v>
      </c>
      <c r="C11" s="5">
        <v>628812.51</v>
      </c>
      <c r="D11" s="5">
        <f t="shared" si="1"/>
        <v>5928206.1600000001</v>
      </c>
      <c r="E11" s="5">
        <v>2641925.0099999998</v>
      </c>
      <c r="F11" s="5">
        <v>2641925.0099999998</v>
      </c>
      <c r="G11" s="5">
        <f t="shared" si="2"/>
        <v>3286281.1500000004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7737305.3499999996</v>
      </c>
      <c r="C16" s="13">
        <f t="shared" si="3"/>
        <v>42000</v>
      </c>
      <c r="D16" s="13">
        <f t="shared" si="3"/>
        <v>7779305.3499999996</v>
      </c>
      <c r="E16" s="13">
        <f t="shared" si="3"/>
        <v>3203983.55</v>
      </c>
      <c r="F16" s="13">
        <f t="shared" si="3"/>
        <v>3203983.55</v>
      </c>
      <c r="G16" s="13">
        <f t="shared" si="3"/>
        <v>4575321.8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740204.98</v>
      </c>
      <c r="C18" s="5">
        <v>0</v>
      </c>
      <c r="D18" s="5">
        <f t="shared" ref="D18:D23" si="5">B18+C18</f>
        <v>740204.98</v>
      </c>
      <c r="E18" s="5">
        <v>293574.62</v>
      </c>
      <c r="F18" s="5">
        <v>293574.62</v>
      </c>
      <c r="G18" s="5">
        <f t="shared" si="4"/>
        <v>446630.36</v>
      </c>
    </row>
    <row r="19" spans="1:7" x14ac:dyDescent="0.2">
      <c r="A19" s="25" t="s">
        <v>20</v>
      </c>
      <c r="B19" s="5">
        <v>1981687.03</v>
      </c>
      <c r="C19" s="5">
        <v>0</v>
      </c>
      <c r="D19" s="5">
        <f t="shared" si="5"/>
        <v>1981687.03</v>
      </c>
      <c r="E19" s="5">
        <v>636802.01</v>
      </c>
      <c r="F19" s="5">
        <v>636802.01</v>
      </c>
      <c r="G19" s="5">
        <f t="shared" si="4"/>
        <v>1344885.02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4536194.46</v>
      </c>
      <c r="C22" s="5">
        <v>42000</v>
      </c>
      <c r="D22" s="5">
        <f t="shared" si="5"/>
        <v>4578194.46</v>
      </c>
      <c r="E22" s="5">
        <v>2061503.71</v>
      </c>
      <c r="F22" s="5">
        <v>2061503.71</v>
      </c>
      <c r="G22" s="5">
        <f t="shared" si="4"/>
        <v>2516690.75</v>
      </c>
    </row>
    <row r="23" spans="1:7" x14ac:dyDescent="0.2">
      <c r="A23" s="25" t="s">
        <v>4</v>
      </c>
      <c r="B23" s="5">
        <v>479218.88</v>
      </c>
      <c r="C23" s="5">
        <v>0</v>
      </c>
      <c r="D23" s="5">
        <f t="shared" si="5"/>
        <v>479218.88</v>
      </c>
      <c r="E23" s="5">
        <v>212103.21</v>
      </c>
      <c r="F23" s="5">
        <v>212103.21</v>
      </c>
      <c r="G23" s="5">
        <f t="shared" si="4"/>
        <v>267115.67000000004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13036699</v>
      </c>
      <c r="C42" s="16">
        <f t="shared" si="12"/>
        <v>670812.51</v>
      </c>
      <c r="D42" s="16">
        <f t="shared" si="12"/>
        <v>13707511.51</v>
      </c>
      <c r="E42" s="16">
        <f t="shared" si="12"/>
        <v>5845908.5599999996</v>
      </c>
      <c r="F42" s="16">
        <f t="shared" si="12"/>
        <v>5845908.5599999996</v>
      </c>
      <c r="G42" s="16">
        <f t="shared" si="12"/>
        <v>7861602.9500000002</v>
      </c>
    </row>
    <row r="44" spans="1:7" x14ac:dyDescent="0.2">
      <c r="A44" s="1" t="s">
        <v>120</v>
      </c>
    </row>
    <row r="50" spans="1:6" x14ac:dyDescent="0.2">
      <c r="A50" s="49" t="s">
        <v>144</v>
      </c>
      <c r="D50" s="51" t="s">
        <v>144</v>
      </c>
      <c r="E50" s="51"/>
      <c r="F50" s="51"/>
    </row>
    <row r="51" spans="1:6" x14ac:dyDescent="0.2">
      <c r="A51" s="49" t="s">
        <v>145</v>
      </c>
      <c r="D51" s="50" t="s">
        <v>146</v>
      </c>
      <c r="E51" s="50"/>
      <c r="F51" s="50"/>
    </row>
    <row r="52" spans="1:6" x14ac:dyDescent="0.2">
      <c r="A52" s="49" t="s">
        <v>147</v>
      </c>
      <c r="D52" s="50" t="s">
        <v>148</v>
      </c>
      <c r="E52" s="50"/>
      <c r="F52" s="50"/>
    </row>
  </sheetData>
  <sheetProtection formatCells="0" formatColumns="0" formatRows="0" autoFilter="0"/>
  <mergeCells count="5">
    <mergeCell ref="G2:G3"/>
    <mergeCell ref="A1:G1"/>
    <mergeCell ref="D50:F50"/>
    <mergeCell ref="D51:F51"/>
    <mergeCell ref="D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2024-07-18T18:54:26Z</cp:lastPrinted>
  <dcterms:created xsi:type="dcterms:W3CDTF">2014-02-10T03:37:14Z</dcterms:created>
  <dcterms:modified xsi:type="dcterms:W3CDTF">2024-07-18T18:57:07Z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