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ENTA PUBLICA ANUAL 2025\SIRET\"/>
    </mc:Choice>
  </mc:AlternateContent>
  <xr:revisionPtr revIDLastSave="0" documentId="13_ncr:1_{F891FE6A-16CA-4F50-947B-D71386C749F3}" xr6:coauthVersionLast="47" xr6:coauthVersionMax="47" xr10:uidLastSave="{00000000-0000-0000-0000-000000000000}"/>
  <bookViews>
    <workbookView xWindow="-120" yWindow="-120" windowWidth="29040" windowHeight="15720" tabRatio="782" activeTab="6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Area" localSheetId="2">'NDF-02'!$B$6:$I$173</definedName>
    <definedName name="_xlnm.Print_Area" localSheetId="0">'Notas de Disciplina Financiera'!$A$1:$D$28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I163" i="1"/>
  <c r="G161" i="1"/>
  <c r="G160" i="1"/>
  <c r="G159" i="1"/>
  <c r="G158" i="1"/>
  <c r="G157" i="1"/>
  <c r="G156" i="1"/>
  <c r="G155" i="1"/>
  <c r="G154" i="1"/>
  <c r="F154" i="1"/>
  <c r="G153" i="1"/>
  <c r="G152" i="1"/>
  <c r="G151" i="1"/>
  <c r="G150" i="1"/>
  <c r="F150" i="1"/>
  <c r="G149" i="1"/>
  <c r="G148" i="1"/>
  <c r="G147" i="1"/>
  <c r="G146" i="1"/>
  <c r="G145" i="1"/>
  <c r="G144" i="1"/>
  <c r="G143" i="1"/>
  <c r="G142" i="1"/>
  <c r="G141" i="1"/>
  <c r="F141" i="1"/>
  <c r="G140" i="1"/>
  <c r="G139" i="1"/>
  <c r="G138" i="1"/>
  <c r="G137" i="1"/>
  <c r="F137" i="1"/>
  <c r="G136" i="1"/>
  <c r="G127" i="1" s="1"/>
  <c r="G135" i="1"/>
  <c r="G134" i="1"/>
  <c r="G133" i="1"/>
  <c r="G132" i="1"/>
  <c r="G131" i="1"/>
  <c r="G130" i="1"/>
  <c r="G129" i="1"/>
  <c r="G128" i="1"/>
  <c r="F127" i="1"/>
  <c r="G126" i="1"/>
  <c r="G125" i="1"/>
  <c r="G124" i="1"/>
  <c r="G123" i="1"/>
  <c r="G122" i="1"/>
  <c r="G121" i="1"/>
  <c r="G120" i="1"/>
  <c r="G119" i="1"/>
  <c r="G118" i="1"/>
  <c r="G117" i="1" s="1"/>
  <c r="F117" i="1"/>
  <c r="G116" i="1"/>
  <c r="G115" i="1"/>
  <c r="G114" i="1"/>
  <c r="G113" i="1"/>
  <c r="G112" i="1"/>
  <c r="G111" i="1"/>
  <c r="G110" i="1"/>
  <c r="G109" i="1"/>
  <c r="G108" i="1"/>
  <c r="G107" i="1"/>
  <c r="F107" i="1"/>
  <c r="G106" i="1"/>
  <c r="G105" i="1"/>
  <c r="G104" i="1"/>
  <c r="G103" i="1"/>
  <c r="G102" i="1"/>
  <c r="G101" i="1"/>
  <c r="G100" i="1"/>
  <c r="G99" i="1"/>
  <c r="G98" i="1"/>
  <c r="G97" i="1"/>
  <c r="F97" i="1"/>
  <c r="F88" i="1" s="1"/>
  <c r="G96" i="1"/>
  <c r="G95" i="1"/>
  <c r="G94" i="1"/>
  <c r="G93" i="1"/>
  <c r="G92" i="1"/>
  <c r="G89" i="1" s="1"/>
  <c r="G91" i="1"/>
  <c r="G90" i="1"/>
  <c r="F89" i="1"/>
  <c r="G86" i="1"/>
  <c r="G85" i="1"/>
  <c r="G84" i="1"/>
  <c r="G83" i="1"/>
  <c r="G82" i="1"/>
  <c r="G81" i="1"/>
  <c r="G80" i="1"/>
  <c r="G79" i="1" s="1"/>
  <c r="F79" i="1"/>
  <c r="G78" i="1"/>
  <c r="G75" i="1" s="1"/>
  <c r="G77" i="1"/>
  <c r="G76" i="1"/>
  <c r="F75" i="1"/>
  <c r="G74" i="1"/>
  <c r="G73" i="1"/>
  <c r="G72" i="1"/>
  <c r="G71" i="1"/>
  <c r="G70" i="1"/>
  <c r="G69" i="1"/>
  <c r="G68" i="1"/>
  <c r="G67" i="1"/>
  <c r="G66" i="1"/>
  <c r="F66" i="1"/>
  <c r="G65" i="1"/>
  <c r="G64" i="1"/>
  <c r="G62" i="1" s="1"/>
  <c r="G63" i="1"/>
  <c r="F62" i="1"/>
  <c r="G61" i="1"/>
  <c r="G60" i="1"/>
  <c r="G59" i="1"/>
  <c r="G58" i="1"/>
  <c r="G57" i="1"/>
  <c r="G54" i="1"/>
  <c r="G52" i="1"/>
  <c r="F52" i="1"/>
  <c r="G51" i="1"/>
  <c r="G50" i="1"/>
  <c r="G49" i="1"/>
  <c r="G48" i="1"/>
  <c r="G47" i="1"/>
  <c r="G45" i="1"/>
  <c r="G44" i="1"/>
  <c r="G43" i="1"/>
  <c r="F42" i="1"/>
  <c r="G32" i="1"/>
  <c r="F32" i="1"/>
  <c r="G30" i="1"/>
  <c r="G25" i="1"/>
  <c r="G22" i="1"/>
  <c r="F22" i="1"/>
  <c r="G21" i="1"/>
  <c r="G20" i="1"/>
  <c r="G18" i="1"/>
  <c r="F14" i="1"/>
  <c r="F13" i="1"/>
  <c r="E22" i="1"/>
  <c r="E161" i="1"/>
  <c r="H161" i="1" s="1"/>
  <c r="H160" i="1"/>
  <c r="E160" i="1"/>
  <c r="E159" i="1"/>
  <c r="H159" i="1" s="1"/>
  <c r="E158" i="1"/>
  <c r="H158" i="1" s="1"/>
  <c r="E157" i="1"/>
  <c r="H157" i="1" s="1"/>
  <c r="E156" i="1"/>
  <c r="H156" i="1" s="1"/>
  <c r="E155" i="1"/>
  <c r="H155" i="1" s="1"/>
  <c r="H154" i="1" s="1"/>
  <c r="D154" i="1"/>
  <c r="C154" i="1"/>
  <c r="E153" i="1"/>
  <c r="H153" i="1" s="1"/>
  <c r="E152" i="1"/>
  <c r="H152" i="1" s="1"/>
  <c r="E151" i="1"/>
  <c r="E150" i="1" s="1"/>
  <c r="D150" i="1"/>
  <c r="C150" i="1"/>
  <c r="E149" i="1"/>
  <c r="H149" i="1" s="1"/>
  <c r="H148" i="1"/>
  <c r="E148" i="1"/>
  <c r="E147" i="1"/>
  <c r="H147" i="1" s="1"/>
  <c r="E146" i="1"/>
  <c r="H146" i="1" s="1"/>
  <c r="E145" i="1"/>
  <c r="H145" i="1" s="1"/>
  <c r="E144" i="1"/>
  <c r="H144" i="1" s="1"/>
  <c r="E143" i="1"/>
  <c r="H143" i="1" s="1"/>
  <c r="H142" i="1"/>
  <c r="H141" i="1" s="1"/>
  <c r="E142" i="1"/>
  <c r="D141" i="1"/>
  <c r="C141" i="1"/>
  <c r="E140" i="1"/>
  <c r="H140" i="1" s="1"/>
  <c r="E139" i="1"/>
  <c r="E137" i="1" s="1"/>
  <c r="E138" i="1"/>
  <c r="H138" i="1" s="1"/>
  <c r="D137" i="1"/>
  <c r="C137" i="1"/>
  <c r="H136" i="1"/>
  <c r="E136" i="1"/>
  <c r="E135" i="1"/>
  <c r="H135" i="1" s="1"/>
  <c r="E134" i="1"/>
  <c r="H134" i="1" s="1"/>
  <c r="E133" i="1"/>
  <c r="E127" i="1" s="1"/>
  <c r="E132" i="1"/>
  <c r="H132" i="1" s="1"/>
  <c r="E131" i="1"/>
  <c r="H131" i="1" s="1"/>
  <c r="H130" i="1"/>
  <c r="E130" i="1"/>
  <c r="E129" i="1"/>
  <c r="H129" i="1" s="1"/>
  <c r="H128" i="1"/>
  <c r="E128" i="1"/>
  <c r="D127" i="1"/>
  <c r="C127" i="1"/>
  <c r="E126" i="1"/>
  <c r="H126" i="1" s="1"/>
  <c r="E125" i="1"/>
  <c r="H125" i="1" s="1"/>
  <c r="H124" i="1"/>
  <c r="E124" i="1"/>
  <c r="E123" i="1"/>
  <c r="H123" i="1" s="1"/>
  <c r="H122" i="1"/>
  <c r="E122" i="1"/>
  <c r="E121" i="1"/>
  <c r="H121" i="1" s="1"/>
  <c r="E120" i="1"/>
  <c r="H120" i="1" s="1"/>
  <c r="E119" i="1"/>
  <c r="H119" i="1" s="1"/>
  <c r="E118" i="1"/>
  <c r="H118" i="1" s="1"/>
  <c r="D117" i="1"/>
  <c r="C117" i="1"/>
  <c r="H116" i="1"/>
  <c r="E116" i="1"/>
  <c r="E115" i="1"/>
  <c r="H115" i="1" s="1"/>
  <c r="E114" i="1"/>
  <c r="H114" i="1" s="1"/>
  <c r="E113" i="1"/>
  <c r="H113" i="1" s="1"/>
  <c r="E112" i="1"/>
  <c r="H112" i="1" s="1"/>
  <c r="E111" i="1"/>
  <c r="H111" i="1" s="1"/>
  <c r="H110" i="1"/>
  <c r="E110" i="1"/>
  <c r="H109" i="1"/>
  <c r="E109" i="1"/>
  <c r="H108" i="1"/>
  <c r="E108" i="1"/>
  <c r="D107" i="1"/>
  <c r="C107" i="1"/>
  <c r="E106" i="1"/>
  <c r="H106" i="1" s="1"/>
  <c r="E105" i="1"/>
  <c r="H105" i="1" s="1"/>
  <c r="H104" i="1"/>
  <c r="E104" i="1"/>
  <c r="H103" i="1"/>
  <c r="E103" i="1"/>
  <c r="H102" i="1"/>
  <c r="E102" i="1"/>
  <c r="E101" i="1"/>
  <c r="H101" i="1" s="1"/>
  <c r="E100" i="1"/>
  <c r="H100" i="1" s="1"/>
  <c r="E99" i="1"/>
  <c r="E97" i="1" s="1"/>
  <c r="E98" i="1"/>
  <c r="H98" i="1" s="1"/>
  <c r="D97" i="1"/>
  <c r="C97" i="1"/>
  <c r="H96" i="1"/>
  <c r="E96" i="1"/>
  <c r="E95" i="1"/>
  <c r="H95" i="1" s="1"/>
  <c r="E94" i="1"/>
  <c r="H94" i="1" s="1"/>
  <c r="E93" i="1"/>
  <c r="H93" i="1" s="1"/>
  <c r="E92" i="1"/>
  <c r="H92" i="1" s="1"/>
  <c r="E91" i="1"/>
  <c r="H91" i="1" s="1"/>
  <c r="H90" i="1"/>
  <c r="E90" i="1"/>
  <c r="D89" i="1"/>
  <c r="D88" i="1" s="1"/>
  <c r="C89" i="1"/>
  <c r="C88" i="1" s="1"/>
  <c r="E86" i="1"/>
  <c r="H86" i="1" s="1"/>
  <c r="H85" i="1"/>
  <c r="E85" i="1"/>
  <c r="H84" i="1"/>
  <c r="E84" i="1"/>
  <c r="H83" i="1"/>
  <c r="E83" i="1"/>
  <c r="E82" i="1"/>
  <c r="H82" i="1" s="1"/>
  <c r="E81" i="1"/>
  <c r="H81" i="1" s="1"/>
  <c r="E80" i="1"/>
  <c r="E79" i="1" s="1"/>
  <c r="D79" i="1"/>
  <c r="C79" i="1"/>
  <c r="H78" i="1"/>
  <c r="E78" i="1"/>
  <c r="H77" i="1"/>
  <c r="E77" i="1"/>
  <c r="E76" i="1"/>
  <c r="H76" i="1" s="1"/>
  <c r="E75" i="1"/>
  <c r="D75" i="1"/>
  <c r="C75" i="1"/>
  <c r="E74" i="1"/>
  <c r="H74" i="1" s="1"/>
  <c r="H73" i="1"/>
  <c r="E73" i="1"/>
  <c r="H72" i="1"/>
  <c r="E72" i="1"/>
  <c r="H71" i="1"/>
  <c r="E71" i="1"/>
  <c r="E70" i="1"/>
  <c r="H70" i="1" s="1"/>
  <c r="E69" i="1"/>
  <c r="H69" i="1" s="1"/>
  <c r="E68" i="1"/>
  <c r="E66" i="1" s="1"/>
  <c r="E67" i="1"/>
  <c r="H67" i="1" s="1"/>
  <c r="D66" i="1"/>
  <c r="C66" i="1"/>
  <c r="H65" i="1"/>
  <c r="E65" i="1"/>
  <c r="E64" i="1"/>
  <c r="H64" i="1" s="1"/>
  <c r="E63" i="1"/>
  <c r="E62" i="1" s="1"/>
  <c r="D62" i="1"/>
  <c r="C62" i="1"/>
  <c r="H61" i="1"/>
  <c r="E61" i="1"/>
  <c r="H60" i="1"/>
  <c r="E60" i="1"/>
  <c r="H59" i="1"/>
  <c r="E59" i="1"/>
  <c r="E58" i="1"/>
  <c r="H58" i="1" s="1"/>
  <c r="E57" i="1"/>
  <c r="H57" i="1" s="1"/>
  <c r="H56" i="1"/>
  <c r="H55" i="1"/>
  <c r="E54" i="1"/>
  <c r="H54" i="1" s="1"/>
  <c r="H53" i="1"/>
  <c r="D52" i="1"/>
  <c r="C52" i="1"/>
  <c r="E51" i="1"/>
  <c r="H51" i="1" s="1"/>
  <c r="E50" i="1"/>
  <c r="H50" i="1" s="1"/>
  <c r="E49" i="1"/>
  <c r="H49" i="1" s="1"/>
  <c r="E48" i="1"/>
  <c r="H48" i="1" s="1"/>
  <c r="H47" i="1"/>
  <c r="E47" i="1"/>
  <c r="H46" i="1"/>
  <c r="E45" i="1"/>
  <c r="H45" i="1" s="1"/>
  <c r="E44" i="1"/>
  <c r="H44" i="1" s="1"/>
  <c r="E43" i="1"/>
  <c r="D42" i="1"/>
  <c r="C42" i="1"/>
  <c r="H41" i="1"/>
  <c r="H40" i="1"/>
  <c r="H39" i="1"/>
  <c r="H38" i="1"/>
  <c r="H37" i="1"/>
  <c r="E32" i="1"/>
  <c r="H35" i="1"/>
  <c r="H34" i="1"/>
  <c r="H33" i="1"/>
  <c r="D32" i="1"/>
  <c r="C32" i="1"/>
  <c r="H31" i="1"/>
  <c r="E30" i="1"/>
  <c r="H30" i="1" s="1"/>
  <c r="H29" i="1"/>
  <c r="H28" i="1"/>
  <c r="H27" i="1"/>
  <c r="H26" i="1"/>
  <c r="E25" i="1"/>
  <c r="H25" i="1" s="1"/>
  <c r="H24" i="1"/>
  <c r="D22" i="1"/>
  <c r="D13" i="1" s="1"/>
  <c r="C22" i="1"/>
  <c r="H21" i="1"/>
  <c r="E21" i="1"/>
  <c r="H20" i="1"/>
  <c r="E20" i="1"/>
  <c r="H19" i="1"/>
  <c r="E18" i="1"/>
  <c r="H18" i="1" s="1"/>
  <c r="H17" i="1"/>
  <c r="H16" i="1"/>
  <c r="H15" i="1"/>
  <c r="D14" i="1"/>
  <c r="C14" i="1"/>
  <c r="C13" i="1"/>
  <c r="G88" i="1" l="1"/>
  <c r="G13" i="1"/>
  <c r="F163" i="1"/>
  <c r="H75" i="1"/>
  <c r="H107" i="1"/>
  <c r="H89" i="1"/>
  <c r="H14" i="1"/>
  <c r="D163" i="1"/>
  <c r="H117" i="1"/>
  <c r="C163" i="1"/>
  <c r="H52" i="1"/>
  <c r="H139" i="1"/>
  <c r="H137" i="1" s="1"/>
  <c r="E52" i="1"/>
  <c r="E89" i="1"/>
  <c r="E141" i="1"/>
  <c r="H68" i="1"/>
  <c r="H66" i="1" s="1"/>
  <c r="H151" i="1"/>
  <c r="H150" i="1" s="1"/>
  <c r="H36" i="1"/>
  <c r="H32" i="1" s="1"/>
  <c r="H80" i="1"/>
  <c r="H79" i="1" s="1"/>
  <c r="H99" i="1"/>
  <c r="H97" i="1" s="1"/>
  <c r="E154" i="1"/>
  <c r="E117" i="1"/>
  <c r="E107" i="1"/>
  <c r="H43" i="1"/>
  <c r="H42" i="1" s="1"/>
  <c r="H133" i="1"/>
  <c r="H127" i="1" s="1"/>
  <c r="H63" i="1"/>
  <c r="H62" i="1" s="1"/>
  <c r="H23" i="1"/>
  <c r="H22" i="1" s="1"/>
  <c r="G163" i="1" l="1"/>
  <c r="H88" i="1"/>
  <c r="H13" i="1"/>
  <c r="H163" i="1" s="1"/>
  <c r="E13" i="1"/>
  <c r="E88" i="1"/>
  <c r="E163" i="1" l="1"/>
  <c r="I34" i="1" l="1"/>
  <c r="I33" i="1"/>
  <c r="I25" i="1"/>
  <c r="I61" i="1"/>
  <c r="I59" i="1"/>
  <c r="I54" i="1"/>
  <c r="I51" i="1"/>
  <c r="I60" i="1"/>
  <c r="I58" i="1"/>
  <c r="I57" i="1"/>
  <c r="I56" i="1"/>
  <c r="I55" i="1"/>
  <c r="I53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1" i="1"/>
  <c r="I30" i="1"/>
  <c r="I29" i="1"/>
  <c r="I28" i="1"/>
  <c r="I27" i="1"/>
  <c r="I26" i="1"/>
  <c r="I24" i="1"/>
  <c r="I23" i="1"/>
  <c r="I21" i="1"/>
  <c r="I20" i="1"/>
  <c r="I19" i="1"/>
  <c r="I18" i="1"/>
  <c r="I17" i="1"/>
  <c r="I16" i="1"/>
  <c r="I15" i="1"/>
  <c r="I52" i="1" l="1"/>
  <c r="I14" i="1"/>
  <c r="I42" i="1"/>
  <c r="I32" i="1"/>
  <c r="I22" i="1"/>
  <c r="I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<sst xmlns="http://schemas.openxmlformats.org/spreadsheetml/2006/main" count="293" uniqueCount="177">
  <si>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</si>
  <si>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</si>
  <si>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</si>
  <si>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</si>
  <si>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</si>
  <si>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</si>
  <si>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</si>
  <si>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</si>
  <si>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</si>
  <si>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</si>
  <si>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</si>
  <si>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</si>
  <si>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</si>
  <si>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</si>
  <si>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</si>
  <si>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</si>
  <si>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</si>
  <si>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</si>
  <si>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</si>
  <si>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</si>
  <si>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</si>
  <si>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</si>
  <si>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</si>
  <si>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</si>
  <si>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</si>
  <si>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</si>
  <si>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</si>
  <si>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</si>
  <si>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</si>
  <si>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</si>
  <si>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</si>
  <si>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</si>
  <si>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</si>
  <si>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</si>
  <si>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</si>
  <si>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</si>
  <si>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</si>
  <si>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</si>
  <si>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</si>
  <si>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</si>
  <si>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</si>
  <si>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</si>
  <si>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</si>
  <si>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</si>
  <si>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</si>
  <si>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</si>
  <si>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</si>
  <si>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</si>
  <si>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</si>
  <si>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</si>
  <si>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</si>
  <si>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</si>
  <si>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</si>
  <si>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</si>
  <si>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</si>
  <si>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</si>
  <si>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</si>
  <si>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</si>
  <si>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</si>
  <si>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</si>
  <si>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</si>
  <si>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</si>
  <si>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</si>
  <si>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</si>
  <si>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</si>
  <si>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</si>
  <si>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</si>
  <si>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</si>
  <si>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</si>
  <si>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</si>
  <si>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</si>
  <si>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</si>
  <si>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</si>
  <si>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</si>
  <si>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</si>
  <si>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</si>
  <si>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</si>
  <si>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</si>
  <si>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</si>
  <si>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</si>
  <si>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</si>
  <si>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</si>
  <si>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</si>
  <si>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</si>
  <si>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</si>
  <si>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</si>
  <si>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</si>
  <si>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</si>
  <si>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</si>
  <si>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</si>
  <si>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</si>
  <si>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</si>
  <si>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</si>
  <si>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</si>
  <si>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</si>
  <si>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</si>
  <si>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</si>
  <si>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</si>
  <si>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</si>
  <si>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</si>
  <si>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</si>
  <si>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</si>
  <si>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</si>
  <si>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</si>
  <si>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</si>
  <si>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</si>
  <si>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</si>
  <si>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</si>
  <si>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</si>
  <si>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</si>
  <si>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</si>
  <si>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</si>
  <si>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</si>
  <si>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</si>
  <si>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</si>
  <si>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</si>
  <si>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</si>
  <si>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</si>
  <si>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</si>
  <si>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</si>
  <si>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</si>
  <si>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</si>
  <si>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</si>
  <si>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</si>
  <si>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</si>
  <si>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</si>
  <si>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</si>
  <si>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</si>
  <si>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</si>
  <si>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</si>
  <si>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</si>
  <si>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</si>
  <si>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</si>
  <si>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</si>
  <si>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</si>
  <si>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</si>
  <si>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</si>
  <si>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</si>
  <si>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</si>
  <si>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</si>
  <si>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</si>
  <si>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</si>
  <si>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</si>
  <si>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</si>
  <si>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</si>
  <si>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</si>
  <si>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</si>
  <si>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</si>
  <si>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</si>
  <si>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</si>
  <si>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</si>
  <si>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</si>
  <si>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</si>
  <si>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</si>
  <si>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</si>
  <si>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</si>
  <si>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</si>
  <si>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</si>
  <si>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</si>
  <si>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</si>
  <si>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</si>
  <si>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</si>
  <si>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</si>
  <si>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</si>
  <si>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</si>
  <si>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</si>
  <si>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</si>
  <si>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</si>
  <si>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</si>
  <si>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 xml:space="preserve"> </t>
  </si>
  <si>
    <t>Ejercicio 2025</t>
  </si>
  <si>
    <t>Correspondiente del 01 de enero al 31 de diciembre de 2025.</t>
  </si>
  <si>
    <t xml:space="preserve">          Fideicomiso de Desastres Naturales (Informativo)</t>
  </si>
  <si>
    <t xml:space="preserve">  ______________________________________________</t>
  </si>
  <si>
    <t xml:space="preserve">   _________________________________________________</t>
  </si>
  <si>
    <t>Subdirectora de Administración y Finanzas SMDIF</t>
  </si>
  <si>
    <t>SISTEMA PARA EL DESARROLLO INTEGRAL DE LA FAMILIA DEL MUNICIPIO DE ACAMBARO,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</si>
</sst>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18" fillId="5" borderId="1" xfId="0" applyFont="1" applyFill="1" applyBorder="1" applyAlignment="1">
      <alignment horizontal="left" vertical="center" indent="3"/>
    </xf>
    <xf numFmtId="0" fontId="0" fillId="5" borderId="2" xfId="0" applyFill="1" applyBorder="1" applyAlignment="1">
      <alignment horizontal="left" vertical="center" indent="6"/>
    </xf>
    <xf numFmtId="0" fontId="0" fillId="5" borderId="2" xfId="0" applyFill="1" applyBorder="1" applyAlignment="1">
      <alignment horizontal="left" vertical="center" indent="9"/>
    </xf>
    <xf numFmtId="0" fontId="0" fillId="5" borderId="2" xfId="0" applyFill="1" applyBorder="1" applyAlignment="1">
      <alignment horizontal="left" vertical="center" indent="3"/>
    </xf>
    <xf numFmtId="0" fontId="18" fillId="5" borderId="2" xfId="0" applyFont="1" applyFill="1" applyBorder="1" applyAlignment="1">
      <alignment horizontal="left" vertical="center" indent="3"/>
    </xf>
    <xf numFmtId="0" fontId="0" fillId="5" borderId="2" xfId="0" applyFill="1" applyBorder="1" applyAlignment="1">
      <alignment horizontal="left" indent="9"/>
    </xf>
    <xf numFmtId="0" fontId="0" fillId="5" borderId="2" xfId="0" applyFill="1" applyBorder="1" applyAlignment="1">
      <alignment horizontal="left" indent="3"/>
    </xf>
    <xf numFmtId="0" fontId="18" fillId="5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" fontId="18" fillId="5" borderId="2" xfId="6" applyNumberFormat="1" applyFont="1" applyFill="1" applyBorder="1" applyAlignment="1" applyProtection="1">
      <alignment vertical="center"/>
      <protection locked="0"/>
    </xf>
    <xf numFmtId="4" fontId="0" fillId="5" borderId="2" xfId="6" applyNumberFormat="1" applyFont="1" applyFill="1" applyBorder="1" applyAlignment="1" applyProtection="1">
      <alignment vertical="center"/>
      <protection locked="0"/>
    </xf>
    <xf numFmtId="4" fontId="1" fillId="5" borderId="2" xfId="6" applyNumberFormat="1" applyFont="1" applyFill="1" applyBorder="1" applyAlignment="1" applyProtection="1">
      <alignment vertical="center"/>
      <protection locked="0"/>
    </xf>
    <xf numFmtId="4" fontId="0" fillId="5" borderId="2" xfId="6" applyNumberFormat="1" applyFont="1" applyFill="1" applyBorder="1" applyAlignment="1">
      <alignment vertical="center"/>
    </xf>
    <xf numFmtId="4" fontId="3" fillId="0" borderId="3" xfId="0" applyNumberFormat="1" applyFont="1" applyBorder="1"/>
    <xf numFmtId="4" fontId="0" fillId="0" borderId="3" xfId="6" applyNumberFormat="1" applyFont="1" applyBorder="1"/>
    <xf numFmtId="4" fontId="0" fillId="5" borderId="11" xfId="6" applyNumberFormat="1" applyFont="1" applyFill="1" applyBorder="1" applyAlignment="1" applyProtection="1">
      <alignment vertical="center"/>
      <protection locked="0"/>
    </xf>
    <xf numFmtId="4" fontId="0" fillId="5" borderId="11" xfId="6" applyNumberFormat="1" applyFont="1" applyFill="1" applyBorder="1" applyAlignment="1">
      <alignment vertical="center"/>
    </xf>
    <xf numFmtId="4" fontId="18" fillId="5" borderId="11" xfId="6" applyNumberFormat="1" applyFont="1" applyFill="1" applyBorder="1" applyAlignment="1" applyProtection="1">
      <alignment vertical="center"/>
      <protection locked="0"/>
    </xf>
    <xf numFmtId="4" fontId="0" fillId="0" borderId="12" xfId="6" applyNumberFormat="1" applyFont="1" applyBorder="1"/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/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9" xfId="2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workbookViewId="0">
      <selection sqref="A1:B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01" t="s">
        <v>148</v>
      </c>
      <c r="C1" s="7" t="s">
        <v>0</v>
      </c>
      <c r="D1" s="8">
        <v>2025</v>
      </c>
    </row>
    <row r="2" spans="1:4" x14ac:dyDescent="0.2">
      <c r="A2" s="9" t="s">
        <v>1</v>
      </c>
      <c r="B2" s="10"/>
      <c r="C2" s="11" t="s">
        <v>2</v>
      </c>
      <c r="D2" s="12" t="s">
        <v>3</v>
      </c>
    </row>
    <row r="3" spans="1:4" x14ac:dyDescent="0.2">
      <c r="A3" s="9" t="s">
        <v>171</v>
      </c>
      <c r="B3" s="10"/>
      <c r="C3" s="11" t="s">
        <v>4</v>
      </c>
      <c r="D3" s="13">
        <v>2</v>
      </c>
    </row>
    <row r="4" spans="1:4" x14ac:dyDescent="0.2">
      <c r="A4" s="80" t="s">
        <v>5</v>
      </c>
      <c r="B4" s="81"/>
      <c r="C4" s="14"/>
      <c r="D4" s="15"/>
    </row>
    <row r="5" spans="1:4" x14ac:dyDescent="0.2">
      <c r="A5" s="16" t="s">
        <v>6</v>
      </c>
      <c r="B5" s="17" t="s">
        <v>7</v>
      </c>
    </row>
    <row r="6" spans="1:4" x14ac:dyDescent="0.2">
      <c r="A6" s="18"/>
      <c r="B6" s="19"/>
    </row>
    <row r="7" spans="1:4" x14ac:dyDescent="0.2">
      <c r="A7" s="20"/>
      <c r="B7" s="25" t="s">
        <v>8</v>
      </c>
    </row>
    <row r="8" spans="1:4" x14ac:dyDescent="0.2">
      <c r="A8" s="20"/>
      <c r="B8" s="21"/>
    </row>
    <row r="9" spans="1:4" x14ac:dyDescent="0.2">
      <c r="A9" s="30" t="s">
        <v>9</v>
      </c>
      <c r="B9" s="22" t="s">
        <v>10</v>
      </c>
    </row>
    <row r="10" spans="1:4" x14ac:dyDescent="0.2">
      <c r="A10" s="30" t="s">
        <v>11</v>
      </c>
      <c r="B10" s="22" t="s">
        <v>12</v>
      </c>
    </row>
    <row r="11" spans="1:4" x14ac:dyDescent="0.2">
      <c r="A11" s="30" t="s">
        <v>13</v>
      </c>
      <c r="B11" s="22" t="s">
        <v>14</v>
      </c>
    </row>
    <row r="12" spans="1:4" x14ac:dyDescent="0.2">
      <c r="A12" s="30" t="s">
        <v>15</v>
      </c>
      <c r="B12" s="22" t="s">
        <v>16</v>
      </c>
    </row>
    <row r="13" spans="1:4" x14ac:dyDescent="0.2">
      <c r="A13" s="30" t="s">
        <v>17</v>
      </c>
      <c r="B13" s="22" t="s">
        <v>18</v>
      </c>
    </row>
    <row r="14" spans="1:4" x14ac:dyDescent="0.2">
      <c r="A14" s="30" t="s">
        <v>19</v>
      </c>
      <c r="B14" s="22" t="s">
        <v>20</v>
      </c>
    </row>
    <row r="15" spans="1:4" ht="12" thickBot="1" x14ac:dyDescent="0.25">
      <c r="A15" s="23"/>
      <c r="B15" s="24"/>
    </row>
    <row r="19" spans="2:2" x14ac:dyDescent="0.2">
      <c r="B19" s="58" t="s">
        <v>163</v>
      </c>
    </row>
    <row r="20" spans="2:2" x14ac:dyDescent="0.2">
      <c r="B20" s="58" t="s">
        <v>164</v>
      </c>
    </row>
    <row r="21" spans="2:2" x14ac:dyDescent="0.2">
      <c r="B21" s="58" t="s">
        <v>165</v>
      </c>
    </row>
    <row r="25" spans="2:2" x14ac:dyDescent="0.2">
      <c r="B25" s="58" t="s">
        <v>166</v>
      </c>
    </row>
    <row r="26" spans="2:2" x14ac:dyDescent="0.2">
      <c r="B26" s="58" t="s">
        <v>167</v>
      </c>
    </row>
    <row r="27" spans="2:2" x14ac:dyDescent="0.2">
      <c r="B27" s="58" t="s">
        <v>168</v>
      </c>
    </row>
    <row r="28" spans="2:2" x14ac:dyDescent="0.2">
      <c r="B28" s="5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2" t="str">
        <f>+'Notas de Disciplina Financiera'!A1</f>
        <v>SISTEMA PARA EL DESARROLLO INTEGRAL DE LA FAMILIA DEL MUNICIPIO DE ACAMBARO GTO</v>
      </c>
      <c r="C1" s="82"/>
      <c r="D1" s="82"/>
      <c r="E1" s="26" t="s">
        <v>0</v>
      </c>
      <c r="F1" s="27">
        <f>'Notas de Disciplina Financiera'!D1</f>
        <v>2025</v>
      </c>
    </row>
    <row r="2" spans="1:6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6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6" x14ac:dyDescent="0.2">
      <c r="B5" s="29"/>
      <c r="C5" s="29" t="s">
        <v>10</v>
      </c>
    </row>
    <row r="7" spans="1:6" x14ac:dyDescent="0.2">
      <c r="B7" s="1" t="s">
        <v>21</v>
      </c>
    </row>
    <row r="8" spans="1:6" x14ac:dyDescent="0.2">
      <c r="B8" s="31" t="s">
        <v>22</v>
      </c>
    </row>
    <row r="9" spans="1:6" x14ac:dyDescent="0.2">
      <c r="A9" s="28"/>
    </row>
    <row r="12" spans="1:6" x14ac:dyDescent="0.2">
      <c r="C12" s="29" t="s">
        <v>155</v>
      </c>
    </row>
    <row r="13" spans="1:6" x14ac:dyDescent="0.2">
      <c r="C13" s="29" t="s">
        <v>156</v>
      </c>
    </row>
    <row r="16" spans="1:6" x14ac:dyDescent="0.2">
      <c r="C16" s="56" t="s">
        <v>23</v>
      </c>
    </row>
    <row r="17" spans="3:3" x14ac:dyDescent="0.2">
      <c r="C17" s="55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1"/>
  <sheetViews>
    <sheetView showGridLines="0" zoomScaleNormal="100" workbookViewId="0">
      <selection activeCell="B6" sqref="B6:I17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82" t="s">
        <v>176</v>
      </c>
      <c r="C1" s="82"/>
      <c r="D1" s="82"/>
      <c r="E1" s="26" t="s">
        <v>0</v>
      </c>
      <c r="F1" s="27">
        <f>'Notas de Disciplina Financiera'!D1</f>
        <v>2025</v>
      </c>
    </row>
    <row r="2" spans="1:11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11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11" x14ac:dyDescent="0.2">
      <c r="B5" s="29" t="s">
        <v>25</v>
      </c>
    </row>
    <row r="6" spans="1:11" x14ac:dyDescent="0.2">
      <c r="B6" s="88" t="str">
        <f>B1</f>
        <v>SISTEMA PARA EL DESARROLLO INTEGRAL DE LA FAMILIA DEL MUNICIPIO DE ACAMBARO, GTO</v>
      </c>
      <c r="C6" s="88"/>
      <c r="D6" s="88"/>
      <c r="E6" s="88"/>
      <c r="F6" s="88"/>
      <c r="G6" s="88"/>
      <c r="H6" s="88"/>
      <c r="I6" s="88"/>
    </row>
    <row r="7" spans="1:11" x14ac:dyDescent="0.2">
      <c r="B7" s="83" t="s">
        <v>26</v>
      </c>
      <c r="C7" s="83"/>
      <c r="D7" s="83"/>
      <c r="E7" s="83"/>
      <c r="F7" s="83"/>
      <c r="G7" s="83"/>
      <c r="H7" s="83"/>
      <c r="I7" s="83"/>
    </row>
    <row r="8" spans="1:11" x14ac:dyDescent="0.2">
      <c r="B8" s="83" t="s">
        <v>27</v>
      </c>
      <c r="C8" s="83"/>
      <c r="D8" s="83"/>
      <c r="E8" s="83"/>
      <c r="F8" s="83"/>
      <c r="G8" s="83"/>
      <c r="H8" s="83"/>
      <c r="I8" s="83"/>
    </row>
    <row r="9" spans="1:11" x14ac:dyDescent="0.2">
      <c r="B9" s="83" t="str">
        <f>B3</f>
        <v>Correspondiente del 01 de enero al 31 de diciembre de 2025.</v>
      </c>
      <c r="C9" s="83"/>
      <c r="D9" s="83"/>
      <c r="E9" s="83"/>
      <c r="F9" s="83"/>
      <c r="G9" s="83"/>
      <c r="H9" s="83"/>
      <c r="I9" s="83"/>
    </row>
    <row r="10" spans="1:11" x14ac:dyDescent="0.2">
      <c r="B10" s="84" t="s">
        <v>28</v>
      </c>
      <c r="C10" s="84"/>
      <c r="D10" s="84"/>
      <c r="E10" s="84"/>
      <c r="F10" s="84"/>
      <c r="G10" s="84"/>
      <c r="H10" s="84"/>
      <c r="I10" s="84"/>
    </row>
    <row r="11" spans="1:11" x14ac:dyDescent="0.2">
      <c r="B11" s="6"/>
      <c r="C11" s="6"/>
      <c r="D11" s="85" t="s">
        <v>29</v>
      </c>
      <c r="E11" s="86"/>
      <c r="F11" s="86"/>
      <c r="G11" s="86"/>
      <c r="H11" s="87"/>
      <c r="I11" s="6"/>
    </row>
    <row r="12" spans="1:11" ht="56.25" customHeight="1" x14ac:dyDescent="0.2">
      <c r="B12" s="5" t="s">
        <v>30</v>
      </c>
      <c r="C12" s="5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5" t="s">
        <v>37</v>
      </c>
    </row>
    <row r="13" spans="1:11" ht="15" x14ac:dyDescent="0.2">
      <c r="A13" s="28"/>
      <c r="B13" s="59" t="s">
        <v>38</v>
      </c>
      <c r="C13" s="68">
        <f>C14+C22+C193+C32+C42+C52+C62+C66+C75+C79</f>
        <v>13413035</v>
      </c>
      <c r="D13" s="68">
        <f t="shared" ref="D13:H13" si="0">D14+D22+D193+D32+D42+D52+D62+D66+D75+D79</f>
        <v>2772769.67</v>
      </c>
      <c r="E13" s="68">
        <f t="shared" si="0"/>
        <v>4000</v>
      </c>
      <c r="F13" s="68">
        <f t="shared" ref="F13:G13" si="1">F14+F22+F193+F32+F42+F52+F62+F66+F75+F79</f>
        <v>2772769.67</v>
      </c>
      <c r="G13" s="68">
        <f t="shared" si="1"/>
        <v>4000</v>
      </c>
      <c r="H13" s="76">
        <f t="shared" si="0"/>
        <v>-2768769.67</v>
      </c>
      <c r="I13" s="78">
        <f t="shared" ref="I13" si="2">+I14+I22+I32+I42+I52+I62+I66+I74+I78</f>
        <v>10651479.93</v>
      </c>
    </row>
    <row r="14" spans="1:11" ht="12" x14ac:dyDescent="0.2">
      <c r="B14" s="60" t="s">
        <v>39</v>
      </c>
      <c r="C14" s="69">
        <f>SUM(C15:C21)</f>
        <v>10542274.41</v>
      </c>
      <c r="D14" s="69">
        <f t="shared" ref="D14:H14" si="3">SUM(D15:D21)</f>
        <v>360069.2</v>
      </c>
      <c r="E14" s="69">
        <v>0</v>
      </c>
      <c r="F14" s="69">
        <f t="shared" ref="F14" si="4">SUM(F15:F21)</f>
        <v>360069.2</v>
      </c>
      <c r="G14" s="69">
        <v>0</v>
      </c>
      <c r="H14" s="74">
        <f t="shared" si="3"/>
        <v>-360069.2</v>
      </c>
      <c r="I14" s="3">
        <f>SUM(I15:I21)</f>
        <v>10182205.210000001</v>
      </c>
    </row>
    <row r="15" spans="1:11" ht="15" x14ac:dyDescent="0.2">
      <c r="B15" s="61" t="s">
        <v>40</v>
      </c>
      <c r="C15" s="70">
        <v>7362297.8700000001</v>
      </c>
      <c r="D15" s="70">
        <v>0</v>
      </c>
      <c r="E15" s="69">
        <v>0</v>
      </c>
      <c r="F15" s="70">
        <v>0</v>
      </c>
      <c r="G15" s="69">
        <v>0</v>
      </c>
      <c r="H15" s="74">
        <f>E15-F15</f>
        <v>0</v>
      </c>
      <c r="I15" s="4">
        <f>+C15-H15</f>
        <v>7362297.8700000001</v>
      </c>
      <c r="K15" s="57"/>
    </row>
    <row r="16" spans="1:11" ht="15" x14ac:dyDescent="0.2">
      <c r="B16" s="61" t="s">
        <v>41</v>
      </c>
      <c r="C16" s="70">
        <v>158208</v>
      </c>
      <c r="D16" s="70">
        <v>0</v>
      </c>
      <c r="E16" s="69">
        <v>0</v>
      </c>
      <c r="F16" s="70">
        <v>0</v>
      </c>
      <c r="G16" s="69">
        <v>0</v>
      </c>
      <c r="H16" s="74">
        <f t="shared" ref="H16:H21" si="5">E16-F16</f>
        <v>0</v>
      </c>
      <c r="I16" s="4">
        <f t="shared" ref="I16:I61" si="6">+C16-H16</f>
        <v>158208</v>
      </c>
      <c r="K16" s="1" t="s">
        <v>169</v>
      </c>
    </row>
    <row r="17" spans="2:9" ht="15" x14ac:dyDescent="0.2">
      <c r="B17" s="61" t="s">
        <v>42</v>
      </c>
      <c r="C17" s="70">
        <v>2988516.2</v>
      </c>
      <c r="D17" s="70">
        <v>0</v>
      </c>
      <c r="E17" s="69">
        <v>0</v>
      </c>
      <c r="F17" s="70">
        <v>0</v>
      </c>
      <c r="G17" s="69">
        <v>0</v>
      </c>
      <c r="H17" s="74">
        <f t="shared" si="5"/>
        <v>0</v>
      </c>
      <c r="I17" s="4">
        <f t="shared" si="6"/>
        <v>2988516.2</v>
      </c>
    </row>
    <row r="18" spans="2:9" ht="12" x14ac:dyDescent="0.2">
      <c r="B18" s="61" t="s">
        <v>43</v>
      </c>
      <c r="C18" s="69">
        <v>0</v>
      </c>
      <c r="D18" s="69">
        <v>0</v>
      </c>
      <c r="E18" s="69">
        <f t="shared" ref="E18:E21" si="7">C18+D18</f>
        <v>0</v>
      </c>
      <c r="F18" s="69">
        <v>0</v>
      </c>
      <c r="G18" s="69">
        <f t="shared" ref="G18" si="8">E18+F18</f>
        <v>0</v>
      </c>
      <c r="H18" s="74">
        <f t="shared" si="5"/>
        <v>0</v>
      </c>
      <c r="I18" s="4">
        <f t="shared" si="6"/>
        <v>0</v>
      </c>
    </row>
    <row r="19" spans="2:9" ht="15" x14ac:dyDescent="0.2">
      <c r="B19" s="61" t="s">
        <v>44</v>
      </c>
      <c r="C19" s="70">
        <v>33252.339999999997</v>
      </c>
      <c r="D19" s="70">
        <v>360069.2</v>
      </c>
      <c r="E19" s="69">
        <v>0</v>
      </c>
      <c r="F19" s="70">
        <v>360069.2</v>
      </c>
      <c r="G19" s="69">
        <v>0</v>
      </c>
      <c r="H19" s="74">
        <f t="shared" si="5"/>
        <v>-360069.2</v>
      </c>
      <c r="I19" s="4">
        <f>+C19+H19</f>
        <v>-326816.86</v>
      </c>
    </row>
    <row r="20" spans="2:9" ht="12" x14ac:dyDescent="0.2">
      <c r="B20" s="61" t="s">
        <v>45</v>
      </c>
      <c r="C20" s="69">
        <v>0</v>
      </c>
      <c r="D20" s="69">
        <v>0</v>
      </c>
      <c r="E20" s="69">
        <f t="shared" si="7"/>
        <v>0</v>
      </c>
      <c r="F20" s="69">
        <v>0</v>
      </c>
      <c r="G20" s="69">
        <f t="shared" ref="G20:G21" si="9">E20+F20</f>
        <v>0</v>
      </c>
      <c r="H20" s="74">
        <f t="shared" si="5"/>
        <v>0</v>
      </c>
      <c r="I20" s="4">
        <f t="shared" si="6"/>
        <v>0</v>
      </c>
    </row>
    <row r="21" spans="2:9" ht="12" x14ac:dyDescent="0.2">
      <c r="B21" s="61" t="s">
        <v>46</v>
      </c>
      <c r="C21" s="69">
        <v>0</v>
      </c>
      <c r="D21" s="69">
        <v>0</v>
      </c>
      <c r="E21" s="69">
        <f t="shared" si="7"/>
        <v>0</v>
      </c>
      <c r="F21" s="69">
        <v>0</v>
      </c>
      <c r="G21" s="69">
        <f t="shared" si="9"/>
        <v>0</v>
      </c>
      <c r="H21" s="74">
        <f t="shared" si="5"/>
        <v>0</v>
      </c>
      <c r="I21" s="4">
        <f t="shared" si="6"/>
        <v>0</v>
      </c>
    </row>
    <row r="22" spans="2:9" ht="12" x14ac:dyDescent="0.2">
      <c r="B22" s="60" t="s">
        <v>47</v>
      </c>
      <c r="C22" s="69">
        <f>SUM(C23:C31)</f>
        <v>1239862.7</v>
      </c>
      <c r="D22" s="69">
        <f t="shared" ref="D22:H22" si="10">SUM(D23:D31)</f>
        <v>153752.76</v>
      </c>
      <c r="E22" s="69">
        <f t="shared" si="10"/>
        <v>4000</v>
      </c>
      <c r="F22" s="69">
        <f t="shared" ref="F22:G22" si="11">SUM(F23:F31)</f>
        <v>153752.76</v>
      </c>
      <c r="G22" s="69">
        <f t="shared" si="11"/>
        <v>4000</v>
      </c>
      <c r="H22" s="74">
        <f t="shared" si="10"/>
        <v>-149752.76</v>
      </c>
      <c r="I22" s="3">
        <f>SUM(I23:I31)</f>
        <v>1090109.94</v>
      </c>
    </row>
    <row r="23" spans="2:9" ht="15" x14ac:dyDescent="0.2">
      <c r="B23" s="61" t="s">
        <v>48</v>
      </c>
      <c r="C23" s="70">
        <v>536672.19999999995</v>
      </c>
      <c r="D23" s="70">
        <v>19787.28</v>
      </c>
      <c r="E23" s="69">
        <v>0</v>
      </c>
      <c r="F23" s="70">
        <v>19787.28</v>
      </c>
      <c r="G23" s="69">
        <v>0</v>
      </c>
      <c r="H23" s="74">
        <f t="shared" ref="H23:H31" si="12">E23-F23</f>
        <v>-19787.28</v>
      </c>
      <c r="I23" s="4">
        <f>+C23+H23</f>
        <v>516884.91999999993</v>
      </c>
    </row>
    <row r="24" spans="2:9" ht="15" x14ac:dyDescent="0.2">
      <c r="B24" s="61" t="s">
        <v>49</v>
      </c>
      <c r="C24" s="70">
        <v>69000</v>
      </c>
      <c r="D24" s="70">
        <v>0</v>
      </c>
      <c r="E24" s="69">
        <v>0</v>
      </c>
      <c r="F24" s="70">
        <v>0</v>
      </c>
      <c r="G24" s="69">
        <v>0</v>
      </c>
      <c r="H24" s="74">
        <f t="shared" si="12"/>
        <v>0</v>
      </c>
      <c r="I24" s="4">
        <f t="shared" ref="I24:I31" si="13">+C24+H24</f>
        <v>69000</v>
      </c>
    </row>
    <row r="25" spans="2:9" ht="12" x14ac:dyDescent="0.2">
      <c r="B25" s="61" t="s">
        <v>50</v>
      </c>
      <c r="C25" s="69">
        <v>0</v>
      </c>
      <c r="D25" s="69">
        <v>0</v>
      </c>
      <c r="E25" s="69">
        <f t="shared" ref="E25:E30" si="14">C25+D25</f>
        <v>0</v>
      </c>
      <c r="F25" s="69">
        <v>0</v>
      </c>
      <c r="G25" s="69">
        <f t="shared" ref="G25" si="15">E25+F25</f>
        <v>0</v>
      </c>
      <c r="H25" s="74">
        <f t="shared" si="12"/>
        <v>0</v>
      </c>
      <c r="I25" s="4">
        <f t="shared" si="13"/>
        <v>0</v>
      </c>
    </row>
    <row r="26" spans="2:9" ht="15" x14ac:dyDescent="0.2">
      <c r="B26" s="61" t="s">
        <v>51</v>
      </c>
      <c r="C26" s="70">
        <v>30906</v>
      </c>
      <c r="D26" s="70">
        <v>0</v>
      </c>
      <c r="E26" s="69">
        <v>0</v>
      </c>
      <c r="F26" s="70">
        <v>0</v>
      </c>
      <c r="G26" s="69">
        <v>0</v>
      </c>
      <c r="H26" s="74">
        <f t="shared" si="12"/>
        <v>0</v>
      </c>
      <c r="I26" s="4">
        <f t="shared" si="13"/>
        <v>30906</v>
      </c>
    </row>
    <row r="27" spans="2:9" ht="15" x14ac:dyDescent="0.2">
      <c r="B27" s="61" t="s">
        <v>52</v>
      </c>
      <c r="C27" s="70">
        <v>53000</v>
      </c>
      <c r="D27" s="70">
        <v>32801.49</v>
      </c>
      <c r="E27" s="69">
        <v>0</v>
      </c>
      <c r="F27" s="70">
        <v>32801.49</v>
      </c>
      <c r="G27" s="69">
        <v>0</v>
      </c>
      <c r="H27" s="74">
        <f t="shared" si="12"/>
        <v>-32801.49</v>
      </c>
      <c r="I27" s="4">
        <f t="shared" si="13"/>
        <v>20198.510000000002</v>
      </c>
    </row>
    <row r="28" spans="2:9" ht="15" x14ac:dyDescent="0.2">
      <c r="B28" s="61" t="s">
        <v>53</v>
      </c>
      <c r="C28" s="70">
        <v>376600</v>
      </c>
      <c r="D28" s="70">
        <v>0</v>
      </c>
      <c r="E28" s="69">
        <v>4000</v>
      </c>
      <c r="F28" s="70">
        <v>0</v>
      </c>
      <c r="G28" s="69">
        <v>4000</v>
      </c>
      <c r="H28" s="74">
        <f t="shared" si="12"/>
        <v>4000</v>
      </c>
      <c r="I28" s="4">
        <f t="shared" si="13"/>
        <v>380600</v>
      </c>
    </row>
    <row r="29" spans="2:9" ht="15" x14ac:dyDescent="0.2">
      <c r="B29" s="61" t="s">
        <v>54</v>
      </c>
      <c r="C29" s="70">
        <v>20000</v>
      </c>
      <c r="D29" s="70">
        <v>20136</v>
      </c>
      <c r="E29" s="69">
        <v>0</v>
      </c>
      <c r="F29" s="70">
        <v>20136</v>
      </c>
      <c r="G29" s="69">
        <v>0</v>
      </c>
      <c r="H29" s="74">
        <f t="shared" si="12"/>
        <v>-20136</v>
      </c>
      <c r="I29" s="4">
        <f t="shared" si="13"/>
        <v>-136</v>
      </c>
    </row>
    <row r="30" spans="2:9" ht="12" x14ac:dyDescent="0.2">
      <c r="B30" s="61" t="s">
        <v>55</v>
      </c>
      <c r="C30" s="69">
        <v>0</v>
      </c>
      <c r="D30" s="69">
        <v>0</v>
      </c>
      <c r="E30" s="69">
        <f t="shared" si="14"/>
        <v>0</v>
      </c>
      <c r="F30" s="69">
        <v>0</v>
      </c>
      <c r="G30" s="69">
        <f t="shared" ref="G30" si="16">E30+F30</f>
        <v>0</v>
      </c>
      <c r="H30" s="74">
        <f t="shared" si="12"/>
        <v>0</v>
      </c>
      <c r="I30" s="4">
        <f t="shared" si="13"/>
        <v>0</v>
      </c>
    </row>
    <row r="31" spans="2:9" ht="15" x14ac:dyDescent="0.2">
      <c r="B31" s="61" t="s">
        <v>56</v>
      </c>
      <c r="C31" s="70">
        <v>153684.5</v>
      </c>
      <c r="D31" s="70">
        <v>81027.990000000005</v>
      </c>
      <c r="E31" s="69">
        <v>0</v>
      </c>
      <c r="F31" s="70">
        <v>81027.990000000005</v>
      </c>
      <c r="G31" s="69">
        <v>0</v>
      </c>
      <c r="H31" s="74">
        <f t="shared" si="12"/>
        <v>-81027.990000000005</v>
      </c>
      <c r="I31" s="4">
        <f t="shared" si="13"/>
        <v>72656.509999999995</v>
      </c>
    </row>
    <row r="32" spans="2:9" ht="12" x14ac:dyDescent="0.2">
      <c r="B32" s="60" t="s">
        <v>57</v>
      </c>
      <c r="C32" s="69">
        <f>SUM(C33:C41)</f>
        <v>1308397.8900000001</v>
      </c>
      <c r="D32" s="69">
        <f t="shared" ref="D32:H32" si="17">SUM(D33:D41)</f>
        <v>1011922.31</v>
      </c>
      <c r="E32" s="69">
        <f t="shared" si="17"/>
        <v>0</v>
      </c>
      <c r="F32" s="69">
        <f t="shared" ref="F32:G32" si="18">SUM(F33:F41)</f>
        <v>1011922.31</v>
      </c>
      <c r="G32" s="69">
        <f t="shared" si="18"/>
        <v>0</v>
      </c>
      <c r="H32" s="74">
        <f t="shared" si="17"/>
        <v>-1011922.31</v>
      </c>
      <c r="I32" s="3">
        <f t="shared" ref="I32" si="19">SUM(I33:I41)</f>
        <v>303690.18000000005</v>
      </c>
    </row>
    <row r="33" spans="2:9" ht="15" x14ac:dyDescent="0.2">
      <c r="B33" s="61" t="s">
        <v>58</v>
      </c>
      <c r="C33" s="70">
        <v>254520</v>
      </c>
      <c r="D33" s="70">
        <v>3607.3</v>
      </c>
      <c r="E33" s="69">
        <v>0</v>
      </c>
      <c r="F33" s="70">
        <v>3607.3</v>
      </c>
      <c r="G33" s="69">
        <v>0</v>
      </c>
      <c r="H33" s="74">
        <f t="shared" ref="H33:H41" si="20">E33-F33</f>
        <v>-3607.3</v>
      </c>
      <c r="I33" s="4">
        <f>+C33+D33</f>
        <v>258127.3</v>
      </c>
    </row>
    <row r="34" spans="2:9" ht="15" x14ac:dyDescent="0.2">
      <c r="B34" s="61" t="s">
        <v>59</v>
      </c>
      <c r="C34" s="70">
        <v>30900</v>
      </c>
      <c r="D34" s="70">
        <v>0</v>
      </c>
      <c r="E34" s="69">
        <v>0</v>
      </c>
      <c r="F34" s="70">
        <v>0</v>
      </c>
      <c r="G34" s="69">
        <v>0</v>
      </c>
      <c r="H34" s="74">
        <f t="shared" si="20"/>
        <v>0</v>
      </c>
      <c r="I34" s="4">
        <f t="shared" ref="I34" si="21">+C34+D34</f>
        <v>30900</v>
      </c>
    </row>
    <row r="35" spans="2:9" ht="15" x14ac:dyDescent="0.2">
      <c r="B35" s="61" t="s">
        <v>60</v>
      </c>
      <c r="C35" s="70">
        <v>6500</v>
      </c>
      <c r="D35" s="70">
        <v>0</v>
      </c>
      <c r="E35" s="69">
        <v>0</v>
      </c>
      <c r="F35" s="70">
        <v>0</v>
      </c>
      <c r="G35" s="69">
        <v>0</v>
      </c>
      <c r="H35" s="74">
        <f t="shared" si="20"/>
        <v>0</v>
      </c>
      <c r="I35" s="4">
        <f>+C35+H35</f>
        <v>6500</v>
      </c>
    </row>
    <row r="36" spans="2:9" ht="15" x14ac:dyDescent="0.2">
      <c r="B36" s="61" t="s">
        <v>61</v>
      </c>
      <c r="C36" s="70">
        <v>152380</v>
      </c>
      <c r="D36" s="70">
        <v>7516.35</v>
      </c>
      <c r="E36" s="69">
        <v>0</v>
      </c>
      <c r="F36" s="70">
        <v>7516.35</v>
      </c>
      <c r="G36" s="69">
        <v>0</v>
      </c>
      <c r="H36" s="74">
        <f t="shared" si="20"/>
        <v>-7516.35</v>
      </c>
      <c r="I36" s="4">
        <f t="shared" ref="I36:I41" si="22">+C36+H36</f>
        <v>144863.65</v>
      </c>
    </row>
    <row r="37" spans="2:9" ht="15" x14ac:dyDescent="0.2">
      <c r="B37" s="61" t="s">
        <v>62</v>
      </c>
      <c r="C37" s="70">
        <v>373060</v>
      </c>
      <c r="D37" s="70">
        <v>316434.65999999997</v>
      </c>
      <c r="E37" s="69">
        <v>0</v>
      </c>
      <c r="F37" s="70">
        <v>316434.65999999997</v>
      </c>
      <c r="G37" s="69">
        <v>0</v>
      </c>
      <c r="H37" s="74">
        <f t="shared" si="20"/>
        <v>-316434.65999999997</v>
      </c>
      <c r="I37" s="4">
        <f t="shared" si="22"/>
        <v>56625.340000000026</v>
      </c>
    </row>
    <row r="38" spans="2:9" ht="15" x14ac:dyDescent="0.2">
      <c r="B38" s="61" t="s">
        <v>63</v>
      </c>
      <c r="C38" s="70">
        <v>29355</v>
      </c>
      <c r="D38" s="70">
        <v>0</v>
      </c>
      <c r="E38" s="69">
        <v>0</v>
      </c>
      <c r="F38" s="70">
        <v>0</v>
      </c>
      <c r="G38" s="69">
        <v>0</v>
      </c>
      <c r="H38" s="74">
        <f t="shared" si="20"/>
        <v>0</v>
      </c>
      <c r="I38" s="4">
        <f t="shared" si="22"/>
        <v>29355</v>
      </c>
    </row>
    <row r="39" spans="2:9" ht="15" x14ac:dyDescent="0.2">
      <c r="B39" s="61" t="s">
        <v>64</v>
      </c>
      <c r="C39" s="70">
        <v>7450</v>
      </c>
      <c r="D39" s="70">
        <v>0</v>
      </c>
      <c r="E39" s="69">
        <v>0</v>
      </c>
      <c r="F39" s="70">
        <v>0</v>
      </c>
      <c r="G39" s="69">
        <v>0</v>
      </c>
      <c r="H39" s="74">
        <f t="shared" si="20"/>
        <v>0</v>
      </c>
      <c r="I39" s="4">
        <f t="shared" si="22"/>
        <v>7450</v>
      </c>
    </row>
    <row r="40" spans="2:9" ht="15" x14ac:dyDescent="0.2">
      <c r="B40" s="61" t="s">
        <v>65</v>
      </c>
      <c r="C40" s="70">
        <v>195472.3</v>
      </c>
      <c r="D40" s="70">
        <v>684364</v>
      </c>
      <c r="E40" s="69">
        <v>0</v>
      </c>
      <c r="F40" s="70">
        <v>684364</v>
      </c>
      <c r="G40" s="69">
        <v>0</v>
      </c>
      <c r="H40" s="74">
        <f t="shared" si="20"/>
        <v>-684364</v>
      </c>
      <c r="I40" s="4">
        <f t="shared" si="22"/>
        <v>-488891.7</v>
      </c>
    </row>
    <row r="41" spans="2:9" ht="15" x14ac:dyDescent="0.2">
      <c r="B41" s="61" t="s">
        <v>66</v>
      </c>
      <c r="C41" s="70">
        <v>258760.59</v>
      </c>
      <c r="D41" s="70">
        <v>0</v>
      </c>
      <c r="E41" s="69">
        <v>0</v>
      </c>
      <c r="F41" s="70">
        <v>0</v>
      </c>
      <c r="G41" s="69">
        <v>0</v>
      </c>
      <c r="H41" s="74">
        <f t="shared" si="20"/>
        <v>0</v>
      </c>
      <c r="I41" s="4">
        <f t="shared" si="22"/>
        <v>258760.59</v>
      </c>
    </row>
    <row r="42" spans="2:9" ht="12" x14ac:dyDescent="0.2">
      <c r="B42" s="60" t="s">
        <v>67</v>
      </c>
      <c r="C42" s="69">
        <f>SUM(C43:C51)</f>
        <v>140000</v>
      </c>
      <c r="D42" s="69">
        <f t="shared" ref="D42:H42" si="23">SUM(D43:D51)</f>
        <v>22620</v>
      </c>
      <c r="E42" s="69">
        <v>0</v>
      </c>
      <c r="F42" s="69">
        <f t="shared" ref="F42" si="24">SUM(F43:F51)</f>
        <v>22620</v>
      </c>
      <c r="G42" s="69">
        <v>0</v>
      </c>
      <c r="H42" s="74">
        <f t="shared" si="23"/>
        <v>-22620</v>
      </c>
      <c r="I42" s="3">
        <f>SUM(I43:I51)</f>
        <v>117380</v>
      </c>
    </row>
    <row r="43" spans="2:9" ht="12" x14ac:dyDescent="0.2">
      <c r="B43" s="61" t="s">
        <v>68</v>
      </c>
      <c r="C43" s="69">
        <v>0</v>
      </c>
      <c r="D43" s="69">
        <v>0</v>
      </c>
      <c r="E43" s="69">
        <f t="shared" ref="E43:E86" si="25">C43+D43</f>
        <v>0</v>
      </c>
      <c r="F43" s="69">
        <v>0</v>
      </c>
      <c r="G43" s="69">
        <f t="shared" ref="G43:G45" si="26">E43+F43</f>
        <v>0</v>
      </c>
      <c r="H43" s="74">
        <f t="shared" ref="H43:H51" si="27">E43-F43</f>
        <v>0</v>
      </c>
      <c r="I43" s="4">
        <f t="shared" si="6"/>
        <v>0</v>
      </c>
    </row>
    <row r="44" spans="2:9" ht="12" x14ac:dyDescent="0.2">
      <c r="B44" s="61" t="s">
        <v>69</v>
      </c>
      <c r="C44" s="69">
        <v>0</v>
      </c>
      <c r="D44" s="69">
        <v>0</v>
      </c>
      <c r="E44" s="69">
        <f t="shared" si="25"/>
        <v>0</v>
      </c>
      <c r="F44" s="69">
        <v>0</v>
      </c>
      <c r="G44" s="69">
        <f t="shared" si="26"/>
        <v>0</v>
      </c>
      <c r="H44" s="74">
        <f t="shared" si="27"/>
        <v>0</v>
      </c>
      <c r="I44" s="4">
        <f t="shared" si="6"/>
        <v>0</v>
      </c>
    </row>
    <row r="45" spans="2:9" ht="12" x14ac:dyDescent="0.2">
      <c r="B45" s="61" t="s">
        <v>70</v>
      </c>
      <c r="C45" s="69">
        <v>0</v>
      </c>
      <c r="D45" s="69">
        <v>0</v>
      </c>
      <c r="E45" s="69">
        <f t="shared" si="25"/>
        <v>0</v>
      </c>
      <c r="F45" s="69">
        <v>0</v>
      </c>
      <c r="G45" s="69">
        <f t="shared" si="26"/>
        <v>0</v>
      </c>
      <c r="H45" s="74">
        <f t="shared" si="27"/>
        <v>0</v>
      </c>
      <c r="I45" s="4">
        <f t="shared" si="6"/>
        <v>0</v>
      </c>
    </row>
    <row r="46" spans="2:9" ht="15" x14ac:dyDescent="0.2">
      <c r="B46" s="61" t="s">
        <v>71</v>
      </c>
      <c r="C46" s="70">
        <v>140000</v>
      </c>
      <c r="D46" s="70">
        <v>22620</v>
      </c>
      <c r="E46" s="69">
        <v>0</v>
      </c>
      <c r="F46" s="70">
        <v>22620</v>
      </c>
      <c r="G46" s="69">
        <v>0</v>
      </c>
      <c r="H46" s="74">
        <f t="shared" si="27"/>
        <v>-22620</v>
      </c>
      <c r="I46" s="4">
        <f>+C46+H46</f>
        <v>117380</v>
      </c>
    </row>
    <row r="47" spans="2:9" ht="12" x14ac:dyDescent="0.2">
      <c r="B47" s="61" t="s">
        <v>72</v>
      </c>
      <c r="C47" s="69">
        <v>0</v>
      </c>
      <c r="D47" s="69">
        <v>0</v>
      </c>
      <c r="E47" s="69">
        <f t="shared" si="25"/>
        <v>0</v>
      </c>
      <c r="F47" s="69">
        <v>0</v>
      </c>
      <c r="G47" s="69">
        <f t="shared" ref="G47:G51" si="28">E47+F47</f>
        <v>0</v>
      </c>
      <c r="H47" s="74">
        <f t="shared" si="27"/>
        <v>0</v>
      </c>
      <c r="I47" s="4">
        <f t="shared" si="6"/>
        <v>0</v>
      </c>
    </row>
    <row r="48" spans="2:9" ht="12" x14ac:dyDescent="0.2">
      <c r="B48" s="61" t="s">
        <v>73</v>
      </c>
      <c r="C48" s="69">
        <v>0</v>
      </c>
      <c r="D48" s="69">
        <v>0</v>
      </c>
      <c r="E48" s="69">
        <f t="shared" si="25"/>
        <v>0</v>
      </c>
      <c r="F48" s="69">
        <v>0</v>
      </c>
      <c r="G48" s="69">
        <f t="shared" si="28"/>
        <v>0</v>
      </c>
      <c r="H48" s="74">
        <f t="shared" si="27"/>
        <v>0</v>
      </c>
      <c r="I48" s="4">
        <f t="shared" si="6"/>
        <v>0</v>
      </c>
    </row>
    <row r="49" spans="2:9" ht="12" x14ac:dyDescent="0.2">
      <c r="B49" s="61" t="s">
        <v>74</v>
      </c>
      <c r="C49" s="69">
        <v>0</v>
      </c>
      <c r="D49" s="69">
        <v>0</v>
      </c>
      <c r="E49" s="69">
        <f t="shared" si="25"/>
        <v>0</v>
      </c>
      <c r="F49" s="69">
        <v>0</v>
      </c>
      <c r="G49" s="69">
        <f t="shared" si="28"/>
        <v>0</v>
      </c>
      <c r="H49" s="74">
        <f t="shared" si="27"/>
        <v>0</v>
      </c>
      <c r="I49" s="4">
        <f t="shared" si="6"/>
        <v>0</v>
      </c>
    </row>
    <row r="50" spans="2:9" ht="12" x14ac:dyDescent="0.2">
      <c r="B50" s="61" t="s">
        <v>75</v>
      </c>
      <c r="C50" s="69">
        <v>0</v>
      </c>
      <c r="D50" s="69">
        <v>0</v>
      </c>
      <c r="E50" s="69">
        <f t="shared" si="25"/>
        <v>0</v>
      </c>
      <c r="F50" s="69">
        <v>0</v>
      </c>
      <c r="G50" s="69">
        <f t="shared" si="28"/>
        <v>0</v>
      </c>
      <c r="H50" s="74">
        <f t="shared" si="27"/>
        <v>0</v>
      </c>
      <c r="I50" s="4">
        <f t="shared" si="6"/>
        <v>0</v>
      </c>
    </row>
    <row r="51" spans="2:9" ht="12" x14ac:dyDescent="0.2">
      <c r="B51" s="61" t="s">
        <v>76</v>
      </c>
      <c r="C51" s="69">
        <v>0</v>
      </c>
      <c r="D51" s="69">
        <v>0</v>
      </c>
      <c r="E51" s="69">
        <f t="shared" si="25"/>
        <v>0</v>
      </c>
      <c r="F51" s="69">
        <v>0</v>
      </c>
      <c r="G51" s="69">
        <f t="shared" si="28"/>
        <v>0</v>
      </c>
      <c r="H51" s="74">
        <f t="shared" si="27"/>
        <v>0</v>
      </c>
      <c r="I51" s="4">
        <f t="shared" si="6"/>
        <v>0</v>
      </c>
    </row>
    <row r="52" spans="2:9" ht="12" x14ac:dyDescent="0.2">
      <c r="B52" s="60" t="s">
        <v>77</v>
      </c>
      <c r="C52" s="69">
        <f>SUM(C53:C61)</f>
        <v>182500</v>
      </c>
      <c r="D52" s="69">
        <f t="shared" ref="D52:H52" si="29">SUM(D53:D61)</f>
        <v>1224405.3999999999</v>
      </c>
      <c r="E52" s="69">
        <f t="shared" si="29"/>
        <v>0</v>
      </c>
      <c r="F52" s="69">
        <f t="shared" ref="F52:G52" si="30">SUM(F53:F61)</f>
        <v>1224405.3999999999</v>
      </c>
      <c r="G52" s="69">
        <f t="shared" si="30"/>
        <v>0</v>
      </c>
      <c r="H52" s="74">
        <f t="shared" si="29"/>
        <v>-1224405.3999999999</v>
      </c>
      <c r="I52" s="3">
        <f>SUM(I53:I61)</f>
        <v>-1041905.4</v>
      </c>
    </row>
    <row r="53" spans="2:9" ht="15" x14ac:dyDescent="0.2">
      <c r="B53" s="61" t="s">
        <v>78</v>
      </c>
      <c r="C53" s="70">
        <v>32500</v>
      </c>
      <c r="D53" s="70">
        <v>0</v>
      </c>
      <c r="E53" s="69">
        <v>0</v>
      </c>
      <c r="F53" s="70">
        <v>0</v>
      </c>
      <c r="G53" s="69">
        <v>0</v>
      </c>
      <c r="H53" s="74">
        <f t="shared" ref="H53:H61" si="31">E53-F53</f>
        <v>0</v>
      </c>
      <c r="I53" s="4">
        <f>+C53+H53</f>
        <v>32500</v>
      </c>
    </row>
    <row r="54" spans="2:9" ht="12" x14ac:dyDescent="0.2">
      <c r="B54" s="61" t="s">
        <v>79</v>
      </c>
      <c r="C54" s="69">
        <v>0</v>
      </c>
      <c r="D54" s="69">
        <v>0</v>
      </c>
      <c r="E54" s="69">
        <f t="shared" si="25"/>
        <v>0</v>
      </c>
      <c r="F54" s="69">
        <v>0</v>
      </c>
      <c r="G54" s="69">
        <f t="shared" ref="G54" si="32">E54+F54</f>
        <v>0</v>
      </c>
      <c r="H54" s="74">
        <f t="shared" si="31"/>
        <v>0</v>
      </c>
      <c r="I54" s="4">
        <f t="shared" si="6"/>
        <v>0</v>
      </c>
    </row>
    <row r="55" spans="2:9" ht="15" x14ac:dyDescent="0.2">
      <c r="B55" s="61" t="s">
        <v>80</v>
      </c>
      <c r="C55" s="70">
        <v>150000</v>
      </c>
      <c r="D55" s="70">
        <v>-52818.6</v>
      </c>
      <c r="E55" s="69">
        <v>0</v>
      </c>
      <c r="F55" s="70">
        <v>-52818.6</v>
      </c>
      <c r="G55" s="69">
        <v>0</v>
      </c>
      <c r="H55" s="74">
        <f t="shared" si="31"/>
        <v>52818.6</v>
      </c>
      <c r="I55" s="4">
        <f t="shared" ref="I55" si="33">+C55+H55</f>
        <v>202818.6</v>
      </c>
    </row>
    <row r="56" spans="2:9" ht="15" x14ac:dyDescent="0.2">
      <c r="B56" s="61" t="s">
        <v>81</v>
      </c>
      <c r="C56" s="70">
        <v>0</v>
      </c>
      <c r="D56" s="70">
        <v>1277224</v>
      </c>
      <c r="E56" s="69">
        <v>0</v>
      </c>
      <c r="F56" s="70">
        <v>1277224</v>
      </c>
      <c r="G56" s="69">
        <v>0</v>
      </c>
      <c r="H56" s="74">
        <f t="shared" si="31"/>
        <v>-1277224</v>
      </c>
      <c r="I56" s="4">
        <f>+C56+H56</f>
        <v>-1277224</v>
      </c>
    </row>
    <row r="57" spans="2:9" ht="12" x14ac:dyDescent="0.2">
      <c r="B57" s="61" t="s">
        <v>82</v>
      </c>
      <c r="C57" s="69">
        <v>0</v>
      </c>
      <c r="D57" s="69">
        <v>0</v>
      </c>
      <c r="E57" s="69">
        <f t="shared" si="25"/>
        <v>0</v>
      </c>
      <c r="F57" s="69">
        <v>0</v>
      </c>
      <c r="G57" s="69">
        <f t="shared" ref="G57:G61" si="34">E57+F57</f>
        <v>0</v>
      </c>
      <c r="H57" s="74">
        <f t="shared" si="31"/>
        <v>0</v>
      </c>
      <c r="I57" s="4">
        <f t="shared" si="6"/>
        <v>0</v>
      </c>
    </row>
    <row r="58" spans="2:9" ht="12" x14ac:dyDescent="0.2">
      <c r="B58" s="61" t="s">
        <v>83</v>
      </c>
      <c r="C58" s="69">
        <v>0</v>
      </c>
      <c r="D58" s="69">
        <v>0</v>
      </c>
      <c r="E58" s="69">
        <f t="shared" si="25"/>
        <v>0</v>
      </c>
      <c r="F58" s="69">
        <v>0</v>
      </c>
      <c r="G58" s="69">
        <f t="shared" si="34"/>
        <v>0</v>
      </c>
      <c r="H58" s="74">
        <f t="shared" si="31"/>
        <v>0</v>
      </c>
      <c r="I58" s="4">
        <f t="shared" si="6"/>
        <v>0</v>
      </c>
    </row>
    <row r="59" spans="2:9" ht="12" x14ac:dyDescent="0.2">
      <c r="B59" s="61" t="s">
        <v>84</v>
      </c>
      <c r="C59" s="69">
        <v>0</v>
      </c>
      <c r="D59" s="69">
        <v>0</v>
      </c>
      <c r="E59" s="69">
        <f t="shared" si="25"/>
        <v>0</v>
      </c>
      <c r="F59" s="69">
        <v>0</v>
      </c>
      <c r="G59" s="69">
        <f t="shared" si="34"/>
        <v>0</v>
      </c>
      <c r="H59" s="74">
        <f t="shared" si="31"/>
        <v>0</v>
      </c>
      <c r="I59" s="4">
        <f t="shared" si="6"/>
        <v>0</v>
      </c>
    </row>
    <row r="60" spans="2:9" ht="12" x14ac:dyDescent="0.2">
      <c r="B60" s="61" t="s">
        <v>85</v>
      </c>
      <c r="C60" s="69">
        <v>0</v>
      </c>
      <c r="D60" s="69">
        <v>0</v>
      </c>
      <c r="E60" s="69">
        <f t="shared" si="25"/>
        <v>0</v>
      </c>
      <c r="F60" s="69">
        <v>0</v>
      </c>
      <c r="G60" s="69">
        <f t="shared" si="34"/>
        <v>0</v>
      </c>
      <c r="H60" s="74">
        <f t="shared" si="31"/>
        <v>0</v>
      </c>
      <c r="I60" s="4">
        <f t="shared" si="6"/>
        <v>0</v>
      </c>
    </row>
    <row r="61" spans="2:9" ht="12" x14ac:dyDescent="0.2">
      <c r="B61" s="61" t="s">
        <v>86</v>
      </c>
      <c r="C61" s="69">
        <v>0</v>
      </c>
      <c r="D61" s="69">
        <v>0</v>
      </c>
      <c r="E61" s="69">
        <f t="shared" si="25"/>
        <v>0</v>
      </c>
      <c r="F61" s="69">
        <v>0</v>
      </c>
      <c r="G61" s="69">
        <f t="shared" si="34"/>
        <v>0</v>
      </c>
      <c r="H61" s="74">
        <f t="shared" si="31"/>
        <v>0</v>
      </c>
      <c r="I61" s="4">
        <f t="shared" si="6"/>
        <v>0</v>
      </c>
    </row>
    <row r="62" spans="2:9" ht="12" x14ac:dyDescent="0.2">
      <c r="B62" s="60" t="s">
        <v>87</v>
      </c>
      <c r="C62" s="69">
        <f>SUM(C63:C65)</f>
        <v>0</v>
      </c>
      <c r="D62" s="69">
        <f t="shared" ref="D62:H62" si="35">SUM(D63:D65)</f>
        <v>0</v>
      </c>
      <c r="E62" s="69">
        <f t="shared" si="35"/>
        <v>0</v>
      </c>
      <c r="F62" s="69">
        <f t="shared" ref="F62:G62" si="36">SUM(F63:F65)</f>
        <v>0</v>
      </c>
      <c r="G62" s="69">
        <f t="shared" si="36"/>
        <v>0</v>
      </c>
      <c r="H62" s="74">
        <f t="shared" si="35"/>
        <v>0</v>
      </c>
      <c r="I62" s="3">
        <v>0</v>
      </c>
    </row>
    <row r="63" spans="2:9" ht="12" x14ac:dyDescent="0.2">
      <c r="B63" s="61" t="s">
        <v>88</v>
      </c>
      <c r="C63" s="69">
        <v>0</v>
      </c>
      <c r="D63" s="69">
        <v>0</v>
      </c>
      <c r="E63" s="69">
        <f t="shared" si="25"/>
        <v>0</v>
      </c>
      <c r="F63" s="69">
        <v>0</v>
      </c>
      <c r="G63" s="69">
        <f t="shared" ref="G63:G65" si="37">E63+F63</f>
        <v>0</v>
      </c>
      <c r="H63" s="74">
        <f t="shared" ref="H63:H65" si="38">E63-F63</f>
        <v>0</v>
      </c>
      <c r="I63" s="4">
        <v>0</v>
      </c>
    </row>
    <row r="64" spans="2:9" ht="12" x14ac:dyDescent="0.2">
      <c r="B64" s="61" t="s">
        <v>89</v>
      </c>
      <c r="C64" s="69">
        <v>0</v>
      </c>
      <c r="D64" s="69">
        <v>0</v>
      </c>
      <c r="E64" s="69">
        <f t="shared" si="25"/>
        <v>0</v>
      </c>
      <c r="F64" s="69">
        <v>0</v>
      </c>
      <c r="G64" s="69">
        <f t="shared" si="37"/>
        <v>0</v>
      </c>
      <c r="H64" s="74">
        <f t="shared" si="38"/>
        <v>0</v>
      </c>
      <c r="I64" s="4">
        <v>0</v>
      </c>
    </row>
    <row r="65" spans="2:9" ht="12" x14ac:dyDescent="0.2">
      <c r="B65" s="61" t="s">
        <v>90</v>
      </c>
      <c r="C65" s="69">
        <v>0</v>
      </c>
      <c r="D65" s="69">
        <v>0</v>
      </c>
      <c r="E65" s="69">
        <f t="shared" si="25"/>
        <v>0</v>
      </c>
      <c r="F65" s="69">
        <v>0</v>
      </c>
      <c r="G65" s="69">
        <f t="shared" si="37"/>
        <v>0</v>
      </c>
      <c r="H65" s="74">
        <f t="shared" si="38"/>
        <v>0</v>
      </c>
      <c r="I65" s="4">
        <v>0</v>
      </c>
    </row>
    <row r="66" spans="2:9" ht="12" x14ac:dyDescent="0.2">
      <c r="B66" s="60" t="s">
        <v>91</v>
      </c>
      <c r="C66" s="69">
        <f>SUM(C67:C71,C73:C74)</f>
        <v>0</v>
      </c>
      <c r="D66" s="69">
        <f t="shared" ref="D66:H66" si="39">SUM(D67:D71,D73:D74)</f>
        <v>0</v>
      </c>
      <c r="E66" s="69">
        <f t="shared" si="39"/>
        <v>0</v>
      </c>
      <c r="F66" s="69">
        <f t="shared" ref="F66:G66" si="40">SUM(F67:F71,F73:F74)</f>
        <v>0</v>
      </c>
      <c r="G66" s="69">
        <f t="shared" si="40"/>
        <v>0</v>
      </c>
      <c r="H66" s="74">
        <f t="shared" si="39"/>
        <v>0</v>
      </c>
      <c r="I66" s="3">
        <v>0</v>
      </c>
    </row>
    <row r="67" spans="2:9" ht="12" x14ac:dyDescent="0.2">
      <c r="B67" s="61" t="s">
        <v>92</v>
      </c>
      <c r="C67" s="69">
        <v>0</v>
      </c>
      <c r="D67" s="69">
        <v>0</v>
      </c>
      <c r="E67" s="69">
        <f t="shared" si="25"/>
        <v>0</v>
      </c>
      <c r="F67" s="69">
        <v>0</v>
      </c>
      <c r="G67" s="69">
        <f t="shared" ref="G67:G74" si="41">E67+F67</f>
        <v>0</v>
      </c>
      <c r="H67" s="74">
        <f t="shared" ref="H67:H74" si="42">E67-F67</f>
        <v>0</v>
      </c>
      <c r="I67" s="4">
        <v>0</v>
      </c>
    </row>
    <row r="68" spans="2:9" ht="12" x14ac:dyDescent="0.2">
      <c r="B68" s="61" t="s">
        <v>93</v>
      </c>
      <c r="C68" s="69">
        <v>0</v>
      </c>
      <c r="D68" s="69">
        <v>0</v>
      </c>
      <c r="E68" s="69">
        <f t="shared" si="25"/>
        <v>0</v>
      </c>
      <c r="F68" s="69">
        <v>0</v>
      </c>
      <c r="G68" s="69">
        <f t="shared" si="41"/>
        <v>0</v>
      </c>
      <c r="H68" s="74">
        <f t="shared" si="42"/>
        <v>0</v>
      </c>
      <c r="I68" s="4">
        <v>0</v>
      </c>
    </row>
    <row r="69" spans="2:9" ht="12" x14ac:dyDescent="0.2">
      <c r="B69" s="61" t="s">
        <v>94</v>
      </c>
      <c r="C69" s="69">
        <v>0</v>
      </c>
      <c r="D69" s="69">
        <v>0</v>
      </c>
      <c r="E69" s="69">
        <f t="shared" si="25"/>
        <v>0</v>
      </c>
      <c r="F69" s="69">
        <v>0</v>
      </c>
      <c r="G69" s="69">
        <f t="shared" si="41"/>
        <v>0</v>
      </c>
      <c r="H69" s="74">
        <f t="shared" si="42"/>
        <v>0</v>
      </c>
      <c r="I69" s="4">
        <v>0</v>
      </c>
    </row>
    <row r="70" spans="2:9" ht="12" x14ac:dyDescent="0.2">
      <c r="B70" s="61" t="s">
        <v>95</v>
      </c>
      <c r="C70" s="69">
        <v>0</v>
      </c>
      <c r="D70" s="69">
        <v>0</v>
      </c>
      <c r="E70" s="69">
        <f t="shared" si="25"/>
        <v>0</v>
      </c>
      <c r="F70" s="69">
        <v>0</v>
      </c>
      <c r="G70" s="69">
        <f t="shared" si="41"/>
        <v>0</v>
      </c>
      <c r="H70" s="74">
        <f t="shared" si="42"/>
        <v>0</v>
      </c>
      <c r="I70" s="4">
        <v>0</v>
      </c>
    </row>
    <row r="71" spans="2:9" ht="12" x14ac:dyDescent="0.2">
      <c r="B71" s="61" t="s">
        <v>96</v>
      </c>
      <c r="C71" s="69">
        <v>0</v>
      </c>
      <c r="D71" s="69">
        <v>0</v>
      </c>
      <c r="E71" s="69">
        <f t="shared" si="25"/>
        <v>0</v>
      </c>
      <c r="F71" s="69">
        <v>0</v>
      </c>
      <c r="G71" s="69">
        <f t="shared" si="41"/>
        <v>0</v>
      </c>
      <c r="H71" s="74">
        <f t="shared" si="42"/>
        <v>0</v>
      </c>
      <c r="I71" s="4">
        <v>0</v>
      </c>
    </row>
    <row r="72" spans="2:9" ht="12" x14ac:dyDescent="0.2">
      <c r="B72" s="61" t="s">
        <v>172</v>
      </c>
      <c r="C72" s="69">
        <v>0</v>
      </c>
      <c r="D72" s="69">
        <v>0</v>
      </c>
      <c r="E72" s="69">
        <f t="shared" si="25"/>
        <v>0</v>
      </c>
      <c r="F72" s="69">
        <v>0</v>
      </c>
      <c r="G72" s="69">
        <f t="shared" si="41"/>
        <v>0</v>
      </c>
      <c r="H72" s="74">
        <f t="shared" si="42"/>
        <v>0</v>
      </c>
      <c r="I72" s="4">
        <v>0</v>
      </c>
    </row>
    <row r="73" spans="2:9" ht="12" x14ac:dyDescent="0.2">
      <c r="B73" s="61" t="s">
        <v>97</v>
      </c>
      <c r="C73" s="69">
        <v>0</v>
      </c>
      <c r="D73" s="69">
        <v>0</v>
      </c>
      <c r="E73" s="69">
        <f t="shared" si="25"/>
        <v>0</v>
      </c>
      <c r="F73" s="69">
        <v>0</v>
      </c>
      <c r="G73" s="69">
        <f t="shared" si="41"/>
        <v>0</v>
      </c>
      <c r="H73" s="74">
        <f t="shared" si="42"/>
        <v>0</v>
      </c>
      <c r="I73" s="4">
        <v>0</v>
      </c>
    </row>
    <row r="74" spans="2:9" ht="12" x14ac:dyDescent="0.2">
      <c r="B74" s="61" t="s">
        <v>98</v>
      </c>
      <c r="C74" s="69">
        <v>0</v>
      </c>
      <c r="D74" s="69">
        <v>0</v>
      </c>
      <c r="E74" s="69">
        <f t="shared" si="25"/>
        <v>0</v>
      </c>
      <c r="F74" s="69">
        <v>0</v>
      </c>
      <c r="G74" s="69">
        <f t="shared" si="41"/>
        <v>0</v>
      </c>
      <c r="H74" s="74">
        <f t="shared" si="42"/>
        <v>0</v>
      </c>
      <c r="I74" s="3">
        <v>0</v>
      </c>
    </row>
    <row r="75" spans="2:9" ht="12" x14ac:dyDescent="0.2">
      <c r="B75" s="60" t="s">
        <v>99</v>
      </c>
      <c r="C75" s="69">
        <f>SUM(C76:C78)</f>
        <v>0</v>
      </c>
      <c r="D75" s="69">
        <f t="shared" ref="D75:H75" si="43">SUM(D76:D78)</f>
        <v>0</v>
      </c>
      <c r="E75" s="69">
        <f t="shared" si="43"/>
        <v>0</v>
      </c>
      <c r="F75" s="69">
        <f t="shared" ref="F75:G75" si="44">SUM(F76:F78)</f>
        <v>0</v>
      </c>
      <c r="G75" s="69">
        <f t="shared" si="44"/>
        <v>0</v>
      </c>
      <c r="H75" s="74">
        <f t="shared" si="43"/>
        <v>0</v>
      </c>
      <c r="I75" s="4">
        <v>0</v>
      </c>
    </row>
    <row r="76" spans="2:9" ht="12" x14ac:dyDescent="0.2">
      <c r="B76" s="61" t="s">
        <v>100</v>
      </c>
      <c r="C76" s="69">
        <v>0</v>
      </c>
      <c r="D76" s="69">
        <v>0</v>
      </c>
      <c r="E76" s="69">
        <f t="shared" si="25"/>
        <v>0</v>
      </c>
      <c r="F76" s="69">
        <v>0</v>
      </c>
      <c r="G76" s="69">
        <f t="shared" ref="G76:G78" si="45">E76+F76</f>
        <v>0</v>
      </c>
      <c r="H76" s="74">
        <f t="shared" ref="H76:H78" si="46">E76-F76</f>
        <v>0</v>
      </c>
      <c r="I76" s="4">
        <v>0</v>
      </c>
    </row>
    <row r="77" spans="2:9" ht="12" x14ac:dyDescent="0.2">
      <c r="B77" s="61" t="s">
        <v>101</v>
      </c>
      <c r="C77" s="69">
        <v>0</v>
      </c>
      <c r="D77" s="69">
        <v>0</v>
      </c>
      <c r="E77" s="69">
        <f t="shared" si="25"/>
        <v>0</v>
      </c>
      <c r="F77" s="69">
        <v>0</v>
      </c>
      <c r="G77" s="69">
        <f t="shared" si="45"/>
        <v>0</v>
      </c>
      <c r="H77" s="74">
        <f t="shared" si="46"/>
        <v>0</v>
      </c>
      <c r="I77" s="4">
        <v>0</v>
      </c>
    </row>
    <row r="78" spans="2:9" ht="12" x14ac:dyDescent="0.2">
      <c r="B78" s="61" t="s">
        <v>102</v>
      </c>
      <c r="C78" s="69">
        <v>0</v>
      </c>
      <c r="D78" s="69">
        <v>0</v>
      </c>
      <c r="E78" s="69">
        <f t="shared" si="25"/>
        <v>0</v>
      </c>
      <c r="F78" s="69">
        <v>0</v>
      </c>
      <c r="G78" s="69">
        <f t="shared" si="45"/>
        <v>0</v>
      </c>
      <c r="H78" s="74">
        <f t="shared" si="46"/>
        <v>0</v>
      </c>
      <c r="I78" s="3">
        <v>0</v>
      </c>
    </row>
    <row r="79" spans="2:9" ht="12" x14ac:dyDescent="0.2">
      <c r="B79" s="60" t="s">
        <v>103</v>
      </c>
      <c r="C79" s="69">
        <f>SUM(C80:C86)</f>
        <v>0</v>
      </c>
      <c r="D79" s="69">
        <f t="shared" ref="D79:H79" si="47">SUM(D80:D86)</f>
        <v>0</v>
      </c>
      <c r="E79" s="69">
        <f t="shared" si="47"/>
        <v>0</v>
      </c>
      <c r="F79" s="69">
        <f t="shared" ref="F79:G79" si="48">SUM(F80:F86)</f>
        <v>0</v>
      </c>
      <c r="G79" s="69">
        <f t="shared" si="48"/>
        <v>0</v>
      </c>
      <c r="H79" s="74">
        <f t="shared" si="47"/>
        <v>0</v>
      </c>
      <c r="I79" s="4">
        <v>0</v>
      </c>
    </row>
    <row r="80" spans="2:9" ht="12" x14ac:dyDescent="0.2">
      <c r="B80" s="61" t="s">
        <v>104</v>
      </c>
      <c r="C80" s="69">
        <v>0</v>
      </c>
      <c r="D80" s="69">
        <v>0</v>
      </c>
      <c r="E80" s="69">
        <f t="shared" si="25"/>
        <v>0</v>
      </c>
      <c r="F80" s="69">
        <v>0</v>
      </c>
      <c r="G80" s="69">
        <f t="shared" ref="G80:G86" si="49">E80+F80</f>
        <v>0</v>
      </c>
      <c r="H80" s="74">
        <f t="shared" ref="H80:H86" si="50">E80-F80</f>
        <v>0</v>
      </c>
      <c r="I80" s="4">
        <v>0</v>
      </c>
    </row>
    <row r="81" spans="2:9" ht="12" x14ac:dyDescent="0.2">
      <c r="B81" s="61" t="s">
        <v>105</v>
      </c>
      <c r="C81" s="69">
        <v>0</v>
      </c>
      <c r="D81" s="69">
        <v>0</v>
      </c>
      <c r="E81" s="69">
        <f t="shared" si="25"/>
        <v>0</v>
      </c>
      <c r="F81" s="69">
        <v>0</v>
      </c>
      <c r="G81" s="69">
        <f t="shared" si="49"/>
        <v>0</v>
      </c>
      <c r="H81" s="74">
        <f t="shared" si="50"/>
        <v>0</v>
      </c>
      <c r="I81" s="4">
        <v>0</v>
      </c>
    </row>
    <row r="82" spans="2:9" ht="12" x14ac:dyDescent="0.2">
      <c r="B82" s="61" t="s">
        <v>106</v>
      </c>
      <c r="C82" s="69">
        <v>0</v>
      </c>
      <c r="D82" s="69">
        <v>0</v>
      </c>
      <c r="E82" s="69">
        <f t="shared" si="25"/>
        <v>0</v>
      </c>
      <c r="F82" s="69">
        <v>0</v>
      </c>
      <c r="G82" s="69">
        <f t="shared" si="49"/>
        <v>0</v>
      </c>
      <c r="H82" s="74">
        <f t="shared" si="50"/>
        <v>0</v>
      </c>
      <c r="I82" s="4">
        <v>0</v>
      </c>
    </row>
    <row r="83" spans="2:9" ht="12" x14ac:dyDescent="0.2">
      <c r="B83" s="61" t="s">
        <v>107</v>
      </c>
      <c r="C83" s="69">
        <v>0</v>
      </c>
      <c r="D83" s="69">
        <v>0</v>
      </c>
      <c r="E83" s="69">
        <f t="shared" si="25"/>
        <v>0</v>
      </c>
      <c r="F83" s="69">
        <v>0</v>
      </c>
      <c r="G83" s="69">
        <f t="shared" si="49"/>
        <v>0</v>
      </c>
      <c r="H83" s="74">
        <f t="shared" si="50"/>
        <v>0</v>
      </c>
      <c r="I83" s="4">
        <v>0</v>
      </c>
    </row>
    <row r="84" spans="2:9" ht="12" x14ac:dyDescent="0.2">
      <c r="B84" s="61" t="s">
        <v>108</v>
      </c>
      <c r="C84" s="69">
        <v>0</v>
      </c>
      <c r="D84" s="69">
        <v>0</v>
      </c>
      <c r="E84" s="69">
        <f t="shared" si="25"/>
        <v>0</v>
      </c>
      <c r="F84" s="69">
        <v>0</v>
      </c>
      <c r="G84" s="69">
        <f t="shared" si="49"/>
        <v>0</v>
      </c>
      <c r="H84" s="74">
        <f t="shared" si="50"/>
        <v>0</v>
      </c>
      <c r="I84" s="4">
        <v>0</v>
      </c>
    </row>
    <row r="85" spans="2:9" ht="12" x14ac:dyDescent="0.2">
      <c r="B85" s="61" t="s">
        <v>109</v>
      </c>
      <c r="C85" s="69">
        <v>0</v>
      </c>
      <c r="D85" s="69">
        <v>0</v>
      </c>
      <c r="E85" s="69">
        <f t="shared" si="25"/>
        <v>0</v>
      </c>
      <c r="F85" s="69">
        <v>0</v>
      </c>
      <c r="G85" s="69">
        <f t="shared" si="49"/>
        <v>0</v>
      </c>
      <c r="H85" s="74">
        <f t="shared" si="50"/>
        <v>0</v>
      </c>
      <c r="I85" s="4">
        <v>0</v>
      </c>
    </row>
    <row r="86" spans="2:9" ht="12" x14ac:dyDescent="0.2">
      <c r="B86" s="61" t="s">
        <v>110</v>
      </c>
      <c r="C86" s="69">
        <v>0</v>
      </c>
      <c r="D86" s="69">
        <v>0</v>
      </c>
      <c r="E86" s="69">
        <f t="shared" si="25"/>
        <v>0</v>
      </c>
      <c r="F86" s="69">
        <v>0</v>
      </c>
      <c r="G86" s="69">
        <f t="shared" si="49"/>
        <v>0</v>
      </c>
      <c r="H86" s="74">
        <f t="shared" si="50"/>
        <v>0</v>
      </c>
      <c r="I86" s="4"/>
    </row>
    <row r="87" spans="2:9" ht="12" x14ac:dyDescent="0.2">
      <c r="B87" s="62"/>
      <c r="C87" s="71"/>
      <c r="D87" s="71"/>
      <c r="E87" s="71"/>
      <c r="F87" s="71"/>
      <c r="G87" s="71"/>
      <c r="H87" s="75"/>
      <c r="I87" s="3">
        <v>0</v>
      </c>
    </row>
    <row r="88" spans="2:9" ht="15" x14ac:dyDescent="0.2">
      <c r="B88" s="63" t="s">
        <v>111</v>
      </c>
      <c r="C88" s="68">
        <f>C89+C97+C107+C117+C127+C137+C141+C150+C154</f>
        <v>0</v>
      </c>
      <c r="D88" s="68">
        <f t="shared" ref="D88:H88" si="51">D89+D97+D107+D117+D127+D137+D141+D150+D154</f>
        <v>0</v>
      </c>
      <c r="E88" s="68">
        <f t="shared" si="51"/>
        <v>0</v>
      </c>
      <c r="F88" s="68">
        <f t="shared" ref="F88:G88" si="52">F89+F97+F107+F117+F127+F137+F141+F150+F154</f>
        <v>0</v>
      </c>
      <c r="G88" s="68">
        <f t="shared" si="52"/>
        <v>0</v>
      </c>
      <c r="H88" s="76">
        <f t="shared" si="51"/>
        <v>0</v>
      </c>
      <c r="I88" s="3">
        <v>0</v>
      </c>
    </row>
    <row r="89" spans="2:9" ht="12" x14ac:dyDescent="0.2">
      <c r="B89" s="60" t="s">
        <v>39</v>
      </c>
      <c r="C89" s="69">
        <f>SUM(C90:C96)</f>
        <v>0</v>
      </c>
      <c r="D89" s="69">
        <f t="shared" ref="D89:H89" si="53">SUM(D90:D96)</f>
        <v>0</v>
      </c>
      <c r="E89" s="69">
        <f t="shared" si="53"/>
        <v>0</v>
      </c>
      <c r="F89" s="69">
        <f t="shared" ref="F89:G89" si="54">SUM(F90:F96)</f>
        <v>0</v>
      </c>
      <c r="G89" s="69">
        <f t="shared" si="54"/>
        <v>0</v>
      </c>
      <c r="H89" s="74">
        <f t="shared" si="53"/>
        <v>0</v>
      </c>
      <c r="I89" s="4">
        <v>0</v>
      </c>
    </row>
    <row r="90" spans="2:9" ht="12" x14ac:dyDescent="0.2">
      <c r="B90" s="61" t="s">
        <v>40</v>
      </c>
      <c r="C90" s="69">
        <v>0</v>
      </c>
      <c r="D90" s="69">
        <v>0</v>
      </c>
      <c r="E90" s="69">
        <f t="shared" ref="E90:E96" si="55">C90+D90</f>
        <v>0</v>
      </c>
      <c r="F90" s="69">
        <v>0</v>
      </c>
      <c r="G90" s="69">
        <f t="shared" ref="G90:G96" si="56">E90+F90</f>
        <v>0</v>
      </c>
      <c r="H90" s="74">
        <f t="shared" ref="H90:H96" si="57">E90-F90</f>
        <v>0</v>
      </c>
      <c r="I90" s="4">
        <v>0</v>
      </c>
    </row>
    <row r="91" spans="2:9" ht="12" x14ac:dyDescent="0.2">
      <c r="B91" s="61" t="s">
        <v>41</v>
      </c>
      <c r="C91" s="69">
        <v>0</v>
      </c>
      <c r="D91" s="69">
        <v>0</v>
      </c>
      <c r="E91" s="69">
        <f t="shared" si="55"/>
        <v>0</v>
      </c>
      <c r="F91" s="69">
        <v>0</v>
      </c>
      <c r="G91" s="69">
        <f t="shared" si="56"/>
        <v>0</v>
      </c>
      <c r="H91" s="74">
        <f t="shared" si="57"/>
        <v>0</v>
      </c>
      <c r="I91" s="4">
        <v>0</v>
      </c>
    </row>
    <row r="92" spans="2:9" ht="12" x14ac:dyDescent="0.2">
      <c r="B92" s="61" t="s">
        <v>42</v>
      </c>
      <c r="C92" s="69">
        <v>0</v>
      </c>
      <c r="D92" s="69">
        <v>0</v>
      </c>
      <c r="E92" s="69">
        <f t="shared" si="55"/>
        <v>0</v>
      </c>
      <c r="F92" s="69">
        <v>0</v>
      </c>
      <c r="G92" s="69">
        <f t="shared" si="56"/>
        <v>0</v>
      </c>
      <c r="H92" s="74">
        <f t="shared" si="57"/>
        <v>0</v>
      </c>
      <c r="I92" s="4">
        <v>0</v>
      </c>
    </row>
    <row r="93" spans="2:9" ht="12" x14ac:dyDescent="0.2">
      <c r="B93" s="61" t="s">
        <v>43</v>
      </c>
      <c r="C93" s="69">
        <v>0</v>
      </c>
      <c r="D93" s="69">
        <v>0</v>
      </c>
      <c r="E93" s="69">
        <f t="shared" si="55"/>
        <v>0</v>
      </c>
      <c r="F93" s="69">
        <v>0</v>
      </c>
      <c r="G93" s="69">
        <f t="shared" si="56"/>
        <v>0</v>
      </c>
      <c r="H93" s="74">
        <f t="shared" si="57"/>
        <v>0</v>
      </c>
      <c r="I93" s="4">
        <v>0</v>
      </c>
    </row>
    <row r="94" spans="2:9" ht="12" x14ac:dyDescent="0.2">
      <c r="B94" s="61" t="s">
        <v>44</v>
      </c>
      <c r="C94" s="69">
        <v>0</v>
      </c>
      <c r="D94" s="69">
        <v>0</v>
      </c>
      <c r="E94" s="69">
        <f t="shared" si="55"/>
        <v>0</v>
      </c>
      <c r="F94" s="69">
        <v>0</v>
      </c>
      <c r="G94" s="69">
        <f t="shared" si="56"/>
        <v>0</v>
      </c>
      <c r="H94" s="74">
        <f t="shared" si="57"/>
        <v>0</v>
      </c>
      <c r="I94" s="4">
        <v>0</v>
      </c>
    </row>
    <row r="95" spans="2:9" ht="12" x14ac:dyDescent="0.2">
      <c r="B95" s="61" t="s">
        <v>45</v>
      </c>
      <c r="C95" s="69">
        <v>0</v>
      </c>
      <c r="D95" s="69">
        <v>0</v>
      </c>
      <c r="E95" s="69">
        <f t="shared" si="55"/>
        <v>0</v>
      </c>
      <c r="F95" s="69">
        <v>0</v>
      </c>
      <c r="G95" s="69">
        <f t="shared" si="56"/>
        <v>0</v>
      </c>
      <c r="H95" s="74">
        <f t="shared" si="57"/>
        <v>0</v>
      </c>
      <c r="I95" s="4">
        <v>0</v>
      </c>
    </row>
    <row r="96" spans="2:9" ht="12" x14ac:dyDescent="0.2">
      <c r="B96" s="61" t="s">
        <v>46</v>
      </c>
      <c r="C96" s="69">
        <v>0</v>
      </c>
      <c r="D96" s="69">
        <v>0</v>
      </c>
      <c r="E96" s="69">
        <f t="shared" si="55"/>
        <v>0</v>
      </c>
      <c r="F96" s="69">
        <v>0</v>
      </c>
      <c r="G96" s="69">
        <f t="shared" si="56"/>
        <v>0</v>
      </c>
      <c r="H96" s="74">
        <f t="shared" si="57"/>
        <v>0</v>
      </c>
      <c r="I96" s="3">
        <v>0</v>
      </c>
    </row>
    <row r="97" spans="2:9" ht="12" x14ac:dyDescent="0.2">
      <c r="B97" s="60" t="s">
        <v>47</v>
      </c>
      <c r="C97" s="69">
        <f>SUM(C98:C106)</f>
        <v>0</v>
      </c>
      <c r="D97" s="69">
        <f t="shared" ref="D97:H97" si="58">SUM(D98:D106)</f>
        <v>0</v>
      </c>
      <c r="E97" s="69">
        <f t="shared" si="58"/>
        <v>0</v>
      </c>
      <c r="F97" s="69">
        <f t="shared" ref="F97:G97" si="59">SUM(F98:F106)</f>
        <v>0</v>
      </c>
      <c r="G97" s="69">
        <f t="shared" si="59"/>
        <v>0</v>
      </c>
      <c r="H97" s="74">
        <f t="shared" si="58"/>
        <v>0</v>
      </c>
      <c r="I97" s="4">
        <v>0</v>
      </c>
    </row>
    <row r="98" spans="2:9" ht="12" x14ac:dyDescent="0.2">
      <c r="B98" s="61" t="s">
        <v>48</v>
      </c>
      <c r="C98" s="69">
        <v>0</v>
      </c>
      <c r="D98" s="69">
        <v>0</v>
      </c>
      <c r="E98" s="69">
        <f t="shared" ref="E98:E106" si="60">C98+D98</f>
        <v>0</v>
      </c>
      <c r="F98" s="69">
        <v>0</v>
      </c>
      <c r="G98" s="69">
        <f t="shared" ref="G98:G106" si="61">E98+F98</f>
        <v>0</v>
      </c>
      <c r="H98" s="74">
        <f t="shared" ref="H98:H106" si="62">E98-F98</f>
        <v>0</v>
      </c>
      <c r="I98" s="4">
        <v>0</v>
      </c>
    </row>
    <row r="99" spans="2:9" ht="12" x14ac:dyDescent="0.2">
      <c r="B99" s="61" t="s">
        <v>49</v>
      </c>
      <c r="C99" s="69">
        <v>0</v>
      </c>
      <c r="D99" s="69">
        <v>0</v>
      </c>
      <c r="E99" s="69">
        <f t="shared" si="60"/>
        <v>0</v>
      </c>
      <c r="F99" s="69">
        <v>0</v>
      </c>
      <c r="G99" s="69">
        <f t="shared" si="61"/>
        <v>0</v>
      </c>
      <c r="H99" s="74">
        <f t="shared" si="62"/>
        <v>0</v>
      </c>
      <c r="I99" s="4">
        <v>0</v>
      </c>
    </row>
    <row r="100" spans="2:9" ht="12" x14ac:dyDescent="0.2">
      <c r="B100" s="61" t="s">
        <v>50</v>
      </c>
      <c r="C100" s="69">
        <v>0</v>
      </c>
      <c r="D100" s="69">
        <v>0</v>
      </c>
      <c r="E100" s="69">
        <f t="shared" si="60"/>
        <v>0</v>
      </c>
      <c r="F100" s="69">
        <v>0</v>
      </c>
      <c r="G100" s="69">
        <f t="shared" si="61"/>
        <v>0</v>
      </c>
      <c r="H100" s="74">
        <f t="shared" si="62"/>
        <v>0</v>
      </c>
      <c r="I100" s="4">
        <v>0</v>
      </c>
    </row>
    <row r="101" spans="2:9" ht="12" x14ac:dyDescent="0.2">
      <c r="B101" s="61" t="s">
        <v>51</v>
      </c>
      <c r="C101" s="69">
        <v>0</v>
      </c>
      <c r="D101" s="69">
        <v>0</v>
      </c>
      <c r="E101" s="69">
        <f t="shared" si="60"/>
        <v>0</v>
      </c>
      <c r="F101" s="69">
        <v>0</v>
      </c>
      <c r="G101" s="69">
        <f t="shared" si="61"/>
        <v>0</v>
      </c>
      <c r="H101" s="74">
        <f t="shared" si="62"/>
        <v>0</v>
      </c>
      <c r="I101" s="4">
        <v>0</v>
      </c>
    </row>
    <row r="102" spans="2:9" ht="12" x14ac:dyDescent="0.2">
      <c r="B102" s="64" t="s">
        <v>52</v>
      </c>
      <c r="C102" s="69">
        <v>0</v>
      </c>
      <c r="D102" s="69">
        <v>0</v>
      </c>
      <c r="E102" s="69">
        <f t="shared" si="60"/>
        <v>0</v>
      </c>
      <c r="F102" s="69">
        <v>0</v>
      </c>
      <c r="G102" s="69">
        <f t="shared" si="61"/>
        <v>0</v>
      </c>
      <c r="H102" s="74">
        <f t="shared" si="62"/>
        <v>0</v>
      </c>
      <c r="I102" s="4">
        <v>0</v>
      </c>
    </row>
    <row r="103" spans="2:9" ht="12" x14ac:dyDescent="0.2">
      <c r="B103" s="61" t="s">
        <v>53</v>
      </c>
      <c r="C103" s="69">
        <v>0</v>
      </c>
      <c r="D103" s="69">
        <v>0</v>
      </c>
      <c r="E103" s="69">
        <f t="shared" si="60"/>
        <v>0</v>
      </c>
      <c r="F103" s="69">
        <v>0</v>
      </c>
      <c r="G103" s="69">
        <f t="shared" si="61"/>
        <v>0</v>
      </c>
      <c r="H103" s="74">
        <f t="shared" si="62"/>
        <v>0</v>
      </c>
      <c r="I103" s="4">
        <v>0</v>
      </c>
    </row>
    <row r="104" spans="2:9" ht="12" x14ac:dyDescent="0.2">
      <c r="B104" s="61" t="s">
        <v>54</v>
      </c>
      <c r="C104" s="69">
        <v>0</v>
      </c>
      <c r="D104" s="69">
        <v>0</v>
      </c>
      <c r="E104" s="69">
        <f t="shared" si="60"/>
        <v>0</v>
      </c>
      <c r="F104" s="69">
        <v>0</v>
      </c>
      <c r="G104" s="69">
        <f t="shared" si="61"/>
        <v>0</v>
      </c>
      <c r="H104" s="74">
        <f t="shared" si="62"/>
        <v>0</v>
      </c>
      <c r="I104" s="4">
        <v>0</v>
      </c>
    </row>
    <row r="105" spans="2:9" ht="12" x14ac:dyDescent="0.2">
      <c r="B105" s="61" t="s">
        <v>55</v>
      </c>
      <c r="C105" s="69">
        <v>0</v>
      </c>
      <c r="D105" s="69">
        <v>0</v>
      </c>
      <c r="E105" s="69">
        <f t="shared" si="60"/>
        <v>0</v>
      </c>
      <c r="F105" s="69">
        <v>0</v>
      </c>
      <c r="G105" s="69">
        <f t="shared" si="61"/>
        <v>0</v>
      </c>
      <c r="H105" s="74">
        <f t="shared" si="62"/>
        <v>0</v>
      </c>
      <c r="I105" s="4">
        <v>0</v>
      </c>
    </row>
    <row r="106" spans="2:9" ht="12" x14ac:dyDescent="0.2">
      <c r="B106" s="61" t="s">
        <v>56</v>
      </c>
      <c r="C106" s="69">
        <v>0</v>
      </c>
      <c r="D106" s="69">
        <v>0</v>
      </c>
      <c r="E106" s="69">
        <f t="shared" si="60"/>
        <v>0</v>
      </c>
      <c r="F106" s="69">
        <v>0</v>
      </c>
      <c r="G106" s="69">
        <f t="shared" si="61"/>
        <v>0</v>
      </c>
      <c r="H106" s="74">
        <f t="shared" si="62"/>
        <v>0</v>
      </c>
      <c r="I106" s="3">
        <v>0</v>
      </c>
    </row>
    <row r="107" spans="2:9" ht="12" x14ac:dyDescent="0.2">
      <c r="B107" s="60" t="s">
        <v>57</v>
      </c>
      <c r="C107" s="69">
        <f>SUM(C108:C116)</f>
        <v>0</v>
      </c>
      <c r="D107" s="69">
        <f t="shared" ref="D107:H107" si="63">SUM(D108:D116)</f>
        <v>0</v>
      </c>
      <c r="E107" s="69">
        <f t="shared" si="63"/>
        <v>0</v>
      </c>
      <c r="F107" s="69">
        <f t="shared" ref="F107:G107" si="64">SUM(F108:F116)</f>
        <v>0</v>
      </c>
      <c r="G107" s="69">
        <f t="shared" si="64"/>
        <v>0</v>
      </c>
      <c r="H107" s="74">
        <f t="shared" si="63"/>
        <v>0</v>
      </c>
      <c r="I107" s="4">
        <v>0</v>
      </c>
    </row>
    <row r="108" spans="2:9" ht="12" x14ac:dyDescent="0.2">
      <c r="B108" s="61" t="s">
        <v>58</v>
      </c>
      <c r="C108" s="69">
        <v>0</v>
      </c>
      <c r="D108" s="69">
        <v>0</v>
      </c>
      <c r="E108" s="69">
        <f t="shared" ref="E108:E116" si="65">C108+D108</f>
        <v>0</v>
      </c>
      <c r="F108" s="69">
        <v>0</v>
      </c>
      <c r="G108" s="69">
        <f t="shared" ref="G108:G116" si="66">E108+F108</f>
        <v>0</v>
      </c>
      <c r="H108" s="74">
        <f t="shared" ref="H108:H116" si="67">E108-F108</f>
        <v>0</v>
      </c>
      <c r="I108" s="4">
        <v>0</v>
      </c>
    </row>
    <row r="109" spans="2:9" ht="12" x14ac:dyDescent="0.2">
      <c r="B109" s="61" t="s">
        <v>59</v>
      </c>
      <c r="C109" s="69">
        <v>0</v>
      </c>
      <c r="D109" s="69">
        <v>0</v>
      </c>
      <c r="E109" s="69">
        <f t="shared" si="65"/>
        <v>0</v>
      </c>
      <c r="F109" s="69">
        <v>0</v>
      </c>
      <c r="G109" s="69">
        <f t="shared" si="66"/>
        <v>0</v>
      </c>
      <c r="H109" s="74">
        <f t="shared" si="67"/>
        <v>0</v>
      </c>
      <c r="I109" s="4">
        <v>0</v>
      </c>
    </row>
    <row r="110" spans="2:9" ht="12" x14ac:dyDescent="0.2">
      <c r="B110" s="61" t="s">
        <v>60</v>
      </c>
      <c r="C110" s="69">
        <v>0</v>
      </c>
      <c r="D110" s="69">
        <v>0</v>
      </c>
      <c r="E110" s="69">
        <f t="shared" si="65"/>
        <v>0</v>
      </c>
      <c r="F110" s="69">
        <v>0</v>
      </c>
      <c r="G110" s="69">
        <f t="shared" si="66"/>
        <v>0</v>
      </c>
      <c r="H110" s="74">
        <f t="shared" si="67"/>
        <v>0</v>
      </c>
      <c r="I110" s="4">
        <v>0</v>
      </c>
    </row>
    <row r="111" spans="2:9" ht="12" x14ac:dyDescent="0.2">
      <c r="B111" s="61" t="s">
        <v>61</v>
      </c>
      <c r="C111" s="69">
        <v>0</v>
      </c>
      <c r="D111" s="69">
        <v>0</v>
      </c>
      <c r="E111" s="69">
        <f t="shared" si="65"/>
        <v>0</v>
      </c>
      <c r="F111" s="69">
        <v>0</v>
      </c>
      <c r="G111" s="69">
        <f t="shared" si="66"/>
        <v>0</v>
      </c>
      <c r="H111" s="74">
        <f t="shared" si="67"/>
        <v>0</v>
      </c>
      <c r="I111" s="4">
        <v>0</v>
      </c>
    </row>
    <row r="112" spans="2:9" ht="12" x14ac:dyDescent="0.2">
      <c r="B112" s="61" t="s">
        <v>62</v>
      </c>
      <c r="C112" s="69">
        <v>0</v>
      </c>
      <c r="D112" s="69">
        <v>0</v>
      </c>
      <c r="E112" s="69">
        <f t="shared" si="65"/>
        <v>0</v>
      </c>
      <c r="F112" s="69">
        <v>0</v>
      </c>
      <c r="G112" s="69">
        <f t="shared" si="66"/>
        <v>0</v>
      </c>
      <c r="H112" s="74">
        <f t="shared" si="67"/>
        <v>0</v>
      </c>
      <c r="I112" s="4">
        <v>0</v>
      </c>
    </row>
    <row r="113" spans="2:9" ht="12" x14ac:dyDescent="0.2">
      <c r="B113" s="61" t="s">
        <v>63</v>
      </c>
      <c r="C113" s="69">
        <v>0</v>
      </c>
      <c r="D113" s="69">
        <v>0</v>
      </c>
      <c r="E113" s="69">
        <f t="shared" si="65"/>
        <v>0</v>
      </c>
      <c r="F113" s="69">
        <v>0</v>
      </c>
      <c r="G113" s="69">
        <f t="shared" si="66"/>
        <v>0</v>
      </c>
      <c r="H113" s="74">
        <f t="shared" si="67"/>
        <v>0</v>
      </c>
      <c r="I113" s="4">
        <v>0</v>
      </c>
    </row>
    <row r="114" spans="2:9" ht="12" x14ac:dyDescent="0.2">
      <c r="B114" s="61" t="s">
        <v>64</v>
      </c>
      <c r="C114" s="69">
        <v>0</v>
      </c>
      <c r="D114" s="69">
        <v>0</v>
      </c>
      <c r="E114" s="69">
        <f t="shared" si="65"/>
        <v>0</v>
      </c>
      <c r="F114" s="69">
        <v>0</v>
      </c>
      <c r="G114" s="69">
        <f t="shared" si="66"/>
        <v>0</v>
      </c>
      <c r="H114" s="74">
        <f t="shared" si="67"/>
        <v>0</v>
      </c>
      <c r="I114" s="4">
        <v>0</v>
      </c>
    </row>
    <row r="115" spans="2:9" ht="12" x14ac:dyDescent="0.2">
      <c r="B115" s="61" t="s">
        <v>65</v>
      </c>
      <c r="C115" s="69">
        <v>0</v>
      </c>
      <c r="D115" s="69">
        <v>0</v>
      </c>
      <c r="E115" s="69">
        <f t="shared" si="65"/>
        <v>0</v>
      </c>
      <c r="F115" s="69">
        <v>0</v>
      </c>
      <c r="G115" s="69">
        <f t="shared" si="66"/>
        <v>0</v>
      </c>
      <c r="H115" s="74">
        <f t="shared" si="67"/>
        <v>0</v>
      </c>
      <c r="I115" s="4">
        <v>0</v>
      </c>
    </row>
    <row r="116" spans="2:9" ht="12" x14ac:dyDescent="0.2">
      <c r="B116" s="61" t="s">
        <v>66</v>
      </c>
      <c r="C116" s="69">
        <v>0</v>
      </c>
      <c r="D116" s="69">
        <v>0</v>
      </c>
      <c r="E116" s="69">
        <f t="shared" si="65"/>
        <v>0</v>
      </c>
      <c r="F116" s="69">
        <v>0</v>
      </c>
      <c r="G116" s="69">
        <f t="shared" si="66"/>
        <v>0</v>
      </c>
      <c r="H116" s="74">
        <f t="shared" si="67"/>
        <v>0</v>
      </c>
      <c r="I116" s="3">
        <v>0</v>
      </c>
    </row>
    <row r="117" spans="2:9" ht="12" x14ac:dyDescent="0.2">
      <c r="B117" s="60" t="s">
        <v>67</v>
      </c>
      <c r="C117" s="69">
        <f>SUM(C118:C126)</f>
        <v>0</v>
      </c>
      <c r="D117" s="69">
        <f t="shared" ref="D117:H117" si="68">SUM(D118:D126)</f>
        <v>0</v>
      </c>
      <c r="E117" s="69">
        <f t="shared" si="68"/>
        <v>0</v>
      </c>
      <c r="F117" s="69">
        <f t="shared" ref="F117:G117" si="69">SUM(F118:F126)</f>
        <v>0</v>
      </c>
      <c r="G117" s="69">
        <f t="shared" si="69"/>
        <v>0</v>
      </c>
      <c r="H117" s="74">
        <f t="shared" si="68"/>
        <v>0</v>
      </c>
      <c r="I117" s="4">
        <v>0</v>
      </c>
    </row>
    <row r="118" spans="2:9" ht="12" x14ac:dyDescent="0.2">
      <c r="B118" s="61" t="s">
        <v>68</v>
      </c>
      <c r="C118" s="69">
        <v>0</v>
      </c>
      <c r="D118" s="69">
        <v>0</v>
      </c>
      <c r="E118" s="69">
        <f t="shared" ref="E118:E126" si="70">C118+D118</f>
        <v>0</v>
      </c>
      <c r="F118" s="69">
        <v>0</v>
      </c>
      <c r="G118" s="69">
        <f t="shared" ref="G118:G126" si="71">E118+F118</f>
        <v>0</v>
      </c>
      <c r="H118" s="74">
        <f t="shared" ref="H118:H126" si="72">E118-F118</f>
        <v>0</v>
      </c>
      <c r="I118" s="4">
        <v>0</v>
      </c>
    </row>
    <row r="119" spans="2:9" ht="12" x14ac:dyDescent="0.2">
      <c r="B119" s="61" t="s">
        <v>69</v>
      </c>
      <c r="C119" s="69">
        <v>0</v>
      </c>
      <c r="D119" s="69">
        <v>0</v>
      </c>
      <c r="E119" s="69">
        <f t="shared" si="70"/>
        <v>0</v>
      </c>
      <c r="F119" s="69">
        <v>0</v>
      </c>
      <c r="G119" s="69">
        <f t="shared" si="71"/>
        <v>0</v>
      </c>
      <c r="H119" s="74">
        <f t="shared" si="72"/>
        <v>0</v>
      </c>
      <c r="I119" s="4">
        <v>0</v>
      </c>
    </row>
    <row r="120" spans="2:9" ht="12" x14ac:dyDescent="0.2">
      <c r="B120" s="61" t="s">
        <v>70</v>
      </c>
      <c r="C120" s="69">
        <v>0</v>
      </c>
      <c r="D120" s="69">
        <v>0</v>
      </c>
      <c r="E120" s="69">
        <f t="shared" si="70"/>
        <v>0</v>
      </c>
      <c r="F120" s="69">
        <v>0</v>
      </c>
      <c r="G120" s="69">
        <f t="shared" si="71"/>
        <v>0</v>
      </c>
      <c r="H120" s="74">
        <f t="shared" si="72"/>
        <v>0</v>
      </c>
      <c r="I120" s="4">
        <v>0</v>
      </c>
    </row>
    <row r="121" spans="2:9" ht="12" x14ac:dyDescent="0.2">
      <c r="B121" s="61" t="s">
        <v>71</v>
      </c>
      <c r="C121" s="69">
        <v>0</v>
      </c>
      <c r="D121" s="69">
        <v>0</v>
      </c>
      <c r="E121" s="69">
        <f t="shared" si="70"/>
        <v>0</v>
      </c>
      <c r="F121" s="69">
        <v>0</v>
      </c>
      <c r="G121" s="69">
        <f t="shared" si="71"/>
        <v>0</v>
      </c>
      <c r="H121" s="74">
        <f t="shared" si="72"/>
        <v>0</v>
      </c>
      <c r="I121" s="4">
        <v>0</v>
      </c>
    </row>
    <row r="122" spans="2:9" ht="12" x14ac:dyDescent="0.2">
      <c r="B122" s="61" t="s">
        <v>72</v>
      </c>
      <c r="C122" s="69">
        <v>0</v>
      </c>
      <c r="D122" s="69">
        <v>0</v>
      </c>
      <c r="E122" s="69">
        <f t="shared" si="70"/>
        <v>0</v>
      </c>
      <c r="F122" s="69">
        <v>0</v>
      </c>
      <c r="G122" s="69">
        <f t="shared" si="71"/>
        <v>0</v>
      </c>
      <c r="H122" s="74">
        <f t="shared" si="72"/>
        <v>0</v>
      </c>
      <c r="I122" s="4">
        <v>0</v>
      </c>
    </row>
    <row r="123" spans="2:9" ht="12" x14ac:dyDescent="0.2">
      <c r="B123" s="61" t="s">
        <v>73</v>
      </c>
      <c r="C123" s="69">
        <v>0</v>
      </c>
      <c r="D123" s="69">
        <v>0</v>
      </c>
      <c r="E123" s="69">
        <f t="shared" si="70"/>
        <v>0</v>
      </c>
      <c r="F123" s="69">
        <v>0</v>
      </c>
      <c r="G123" s="69">
        <f t="shared" si="71"/>
        <v>0</v>
      </c>
      <c r="H123" s="74">
        <f t="shared" si="72"/>
        <v>0</v>
      </c>
      <c r="I123" s="4">
        <v>0</v>
      </c>
    </row>
    <row r="124" spans="2:9" ht="12" x14ac:dyDescent="0.2">
      <c r="B124" s="61" t="s">
        <v>74</v>
      </c>
      <c r="C124" s="69">
        <v>0</v>
      </c>
      <c r="D124" s="69">
        <v>0</v>
      </c>
      <c r="E124" s="69">
        <f t="shared" si="70"/>
        <v>0</v>
      </c>
      <c r="F124" s="69">
        <v>0</v>
      </c>
      <c r="G124" s="69">
        <f t="shared" si="71"/>
        <v>0</v>
      </c>
      <c r="H124" s="74">
        <f t="shared" si="72"/>
        <v>0</v>
      </c>
      <c r="I124" s="4">
        <v>0</v>
      </c>
    </row>
    <row r="125" spans="2:9" ht="12" x14ac:dyDescent="0.2">
      <c r="B125" s="61" t="s">
        <v>75</v>
      </c>
      <c r="C125" s="69">
        <v>0</v>
      </c>
      <c r="D125" s="69">
        <v>0</v>
      </c>
      <c r="E125" s="69">
        <f t="shared" si="70"/>
        <v>0</v>
      </c>
      <c r="F125" s="69">
        <v>0</v>
      </c>
      <c r="G125" s="69">
        <f t="shared" si="71"/>
        <v>0</v>
      </c>
      <c r="H125" s="74">
        <f t="shared" si="72"/>
        <v>0</v>
      </c>
      <c r="I125" s="4">
        <v>0</v>
      </c>
    </row>
    <row r="126" spans="2:9" ht="12" x14ac:dyDescent="0.2">
      <c r="B126" s="61" t="s">
        <v>76</v>
      </c>
      <c r="C126" s="69">
        <v>0</v>
      </c>
      <c r="D126" s="69">
        <v>0</v>
      </c>
      <c r="E126" s="69">
        <f t="shared" si="70"/>
        <v>0</v>
      </c>
      <c r="F126" s="69">
        <v>0</v>
      </c>
      <c r="G126" s="69">
        <f t="shared" si="71"/>
        <v>0</v>
      </c>
      <c r="H126" s="74">
        <f t="shared" si="72"/>
        <v>0</v>
      </c>
      <c r="I126" s="3">
        <v>0</v>
      </c>
    </row>
    <row r="127" spans="2:9" ht="12" x14ac:dyDescent="0.2">
      <c r="B127" s="60" t="s">
        <v>77</v>
      </c>
      <c r="C127" s="69">
        <f>SUM(C128:C136)</f>
        <v>0</v>
      </c>
      <c r="D127" s="69">
        <f t="shared" ref="D127:H127" si="73">SUM(D128:D136)</f>
        <v>0</v>
      </c>
      <c r="E127" s="69">
        <f t="shared" si="73"/>
        <v>0</v>
      </c>
      <c r="F127" s="69">
        <f t="shared" ref="F127:G127" si="74">SUM(F128:F136)</f>
        <v>0</v>
      </c>
      <c r="G127" s="69">
        <f t="shared" si="74"/>
        <v>0</v>
      </c>
      <c r="H127" s="74">
        <f t="shared" si="73"/>
        <v>0</v>
      </c>
      <c r="I127" s="4">
        <v>0</v>
      </c>
    </row>
    <row r="128" spans="2:9" ht="12" x14ac:dyDescent="0.2">
      <c r="B128" s="61" t="s">
        <v>78</v>
      </c>
      <c r="C128" s="69">
        <v>0</v>
      </c>
      <c r="D128" s="69">
        <v>0</v>
      </c>
      <c r="E128" s="69">
        <f t="shared" ref="E128:E136" si="75">C128+D128</f>
        <v>0</v>
      </c>
      <c r="F128" s="69">
        <v>0</v>
      </c>
      <c r="G128" s="69">
        <f t="shared" ref="G128:G136" si="76">E128+F128</f>
        <v>0</v>
      </c>
      <c r="H128" s="74">
        <f t="shared" ref="H128:H136" si="77">E128-F128</f>
        <v>0</v>
      </c>
      <c r="I128" s="4">
        <v>0</v>
      </c>
    </row>
    <row r="129" spans="2:9" ht="12" x14ac:dyDescent="0.2">
      <c r="B129" s="61" t="s">
        <v>79</v>
      </c>
      <c r="C129" s="69">
        <v>0</v>
      </c>
      <c r="D129" s="69">
        <v>0</v>
      </c>
      <c r="E129" s="69">
        <f t="shared" si="75"/>
        <v>0</v>
      </c>
      <c r="F129" s="69">
        <v>0</v>
      </c>
      <c r="G129" s="69">
        <f t="shared" si="76"/>
        <v>0</v>
      </c>
      <c r="H129" s="74">
        <f t="shared" si="77"/>
        <v>0</v>
      </c>
      <c r="I129" s="4">
        <v>0</v>
      </c>
    </row>
    <row r="130" spans="2:9" ht="12" x14ac:dyDescent="0.2">
      <c r="B130" s="61" t="s">
        <v>80</v>
      </c>
      <c r="C130" s="69">
        <v>0</v>
      </c>
      <c r="D130" s="69">
        <v>0</v>
      </c>
      <c r="E130" s="69">
        <f t="shared" si="75"/>
        <v>0</v>
      </c>
      <c r="F130" s="69">
        <v>0</v>
      </c>
      <c r="G130" s="69">
        <f t="shared" si="76"/>
        <v>0</v>
      </c>
      <c r="H130" s="74">
        <f t="shared" si="77"/>
        <v>0</v>
      </c>
      <c r="I130" s="4">
        <v>0</v>
      </c>
    </row>
    <row r="131" spans="2:9" ht="12" x14ac:dyDescent="0.2">
      <c r="B131" s="61" t="s">
        <v>81</v>
      </c>
      <c r="C131" s="69">
        <v>0</v>
      </c>
      <c r="D131" s="69">
        <v>0</v>
      </c>
      <c r="E131" s="69">
        <f t="shared" si="75"/>
        <v>0</v>
      </c>
      <c r="F131" s="69">
        <v>0</v>
      </c>
      <c r="G131" s="69">
        <f t="shared" si="76"/>
        <v>0</v>
      </c>
      <c r="H131" s="74">
        <f t="shared" si="77"/>
        <v>0</v>
      </c>
      <c r="I131" s="4">
        <v>0</v>
      </c>
    </row>
    <row r="132" spans="2:9" ht="12" x14ac:dyDescent="0.2">
      <c r="B132" s="61" t="s">
        <v>82</v>
      </c>
      <c r="C132" s="69">
        <v>0</v>
      </c>
      <c r="D132" s="69">
        <v>0</v>
      </c>
      <c r="E132" s="69">
        <f t="shared" si="75"/>
        <v>0</v>
      </c>
      <c r="F132" s="69">
        <v>0</v>
      </c>
      <c r="G132" s="69">
        <f t="shared" si="76"/>
        <v>0</v>
      </c>
      <c r="H132" s="74">
        <f t="shared" si="77"/>
        <v>0</v>
      </c>
      <c r="I132" s="4">
        <v>0</v>
      </c>
    </row>
    <row r="133" spans="2:9" ht="12" x14ac:dyDescent="0.2">
      <c r="B133" s="61" t="s">
        <v>83</v>
      </c>
      <c r="C133" s="69">
        <v>0</v>
      </c>
      <c r="D133" s="69">
        <v>0</v>
      </c>
      <c r="E133" s="69">
        <f t="shared" si="75"/>
        <v>0</v>
      </c>
      <c r="F133" s="69">
        <v>0</v>
      </c>
      <c r="G133" s="69">
        <f t="shared" si="76"/>
        <v>0</v>
      </c>
      <c r="H133" s="74">
        <f t="shared" si="77"/>
        <v>0</v>
      </c>
      <c r="I133" s="4">
        <v>0</v>
      </c>
    </row>
    <row r="134" spans="2:9" ht="12" x14ac:dyDescent="0.2">
      <c r="B134" s="61" t="s">
        <v>84</v>
      </c>
      <c r="C134" s="69">
        <v>0</v>
      </c>
      <c r="D134" s="69">
        <v>0</v>
      </c>
      <c r="E134" s="69">
        <f t="shared" si="75"/>
        <v>0</v>
      </c>
      <c r="F134" s="69">
        <v>0</v>
      </c>
      <c r="G134" s="69">
        <f t="shared" si="76"/>
        <v>0</v>
      </c>
      <c r="H134" s="74">
        <f t="shared" si="77"/>
        <v>0</v>
      </c>
      <c r="I134" s="4">
        <v>0</v>
      </c>
    </row>
    <row r="135" spans="2:9" ht="12" x14ac:dyDescent="0.2">
      <c r="B135" s="61" t="s">
        <v>85</v>
      </c>
      <c r="C135" s="69">
        <v>0</v>
      </c>
      <c r="D135" s="69">
        <v>0</v>
      </c>
      <c r="E135" s="69">
        <f t="shared" si="75"/>
        <v>0</v>
      </c>
      <c r="F135" s="69">
        <v>0</v>
      </c>
      <c r="G135" s="69">
        <f t="shared" si="76"/>
        <v>0</v>
      </c>
      <c r="H135" s="74">
        <f t="shared" si="77"/>
        <v>0</v>
      </c>
      <c r="I135" s="4">
        <v>0</v>
      </c>
    </row>
    <row r="136" spans="2:9" ht="12" x14ac:dyDescent="0.2">
      <c r="B136" s="61" t="s">
        <v>86</v>
      </c>
      <c r="C136" s="69">
        <v>0</v>
      </c>
      <c r="D136" s="69">
        <v>0</v>
      </c>
      <c r="E136" s="69">
        <f t="shared" si="75"/>
        <v>0</v>
      </c>
      <c r="F136" s="69">
        <v>0</v>
      </c>
      <c r="G136" s="69">
        <f t="shared" si="76"/>
        <v>0</v>
      </c>
      <c r="H136" s="74">
        <f t="shared" si="77"/>
        <v>0</v>
      </c>
      <c r="I136" s="3">
        <v>0</v>
      </c>
    </row>
    <row r="137" spans="2:9" ht="12" x14ac:dyDescent="0.2">
      <c r="B137" s="60" t="s">
        <v>87</v>
      </c>
      <c r="C137" s="69">
        <f>SUM(C138:C140)</f>
        <v>0</v>
      </c>
      <c r="D137" s="69">
        <f t="shared" ref="D137:H137" si="78">SUM(D138:D140)</f>
        <v>0</v>
      </c>
      <c r="E137" s="69">
        <f t="shared" si="78"/>
        <v>0</v>
      </c>
      <c r="F137" s="69">
        <f t="shared" ref="F137:G137" si="79">SUM(F138:F140)</f>
        <v>0</v>
      </c>
      <c r="G137" s="69">
        <f t="shared" si="79"/>
        <v>0</v>
      </c>
      <c r="H137" s="74">
        <f t="shared" si="78"/>
        <v>0</v>
      </c>
      <c r="I137" s="4">
        <v>0</v>
      </c>
    </row>
    <row r="138" spans="2:9" ht="12" x14ac:dyDescent="0.2">
      <c r="B138" s="61" t="s">
        <v>88</v>
      </c>
      <c r="C138" s="69">
        <v>0</v>
      </c>
      <c r="D138" s="69">
        <v>0</v>
      </c>
      <c r="E138" s="69">
        <f t="shared" ref="E138:E161" si="80">C138+D138</f>
        <v>0</v>
      </c>
      <c r="F138" s="69">
        <v>0</v>
      </c>
      <c r="G138" s="69">
        <f t="shared" ref="G138:G140" si="81">E138+F138</f>
        <v>0</v>
      </c>
      <c r="H138" s="74">
        <f t="shared" ref="H138:H140" si="82">E138-F138</f>
        <v>0</v>
      </c>
      <c r="I138" s="4">
        <v>0</v>
      </c>
    </row>
    <row r="139" spans="2:9" ht="12" x14ac:dyDescent="0.2">
      <c r="B139" s="61" t="s">
        <v>89</v>
      </c>
      <c r="C139" s="69">
        <v>0</v>
      </c>
      <c r="D139" s="69">
        <v>0</v>
      </c>
      <c r="E139" s="69">
        <f t="shared" si="80"/>
        <v>0</v>
      </c>
      <c r="F139" s="69">
        <v>0</v>
      </c>
      <c r="G139" s="69">
        <f t="shared" si="81"/>
        <v>0</v>
      </c>
      <c r="H139" s="74">
        <f t="shared" si="82"/>
        <v>0</v>
      </c>
      <c r="I139" s="4">
        <v>0</v>
      </c>
    </row>
    <row r="140" spans="2:9" ht="12" x14ac:dyDescent="0.2">
      <c r="B140" s="61" t="s">
        <v>90</v>
      </c>
      <c r="C140" s="69">
        <v>0</v>
      </c>
      <c r="D140" s="69">
        <v>0</v>
      </c>
      <c r="E140" s="69">
        <f t="shared" si="80"/>
        <v>0</v>
      </c>
      <c r="F140" s="69">
        <v>0</v>
      </c>
      <c r="G140" s="69">
        <f t="shared" si="81"/>
        <v>0</v>
      </c>
      <c r="H140" s="74">
        <f t="shared" si="82"/>
        <v>0</v>
      </c>
      <c r="I140" s="3">
        <v>0</v>
      </c>
    </row>
    <row r="141" spans="2:9" ht="12" x14ac:dyDescent="0.2">
      <c r="B141" s="60" t="s">
        <v>91</v>
      </c>
      <c r="C141" s="69">
        <f>SUM(C142:C146,C148:C149)</f>
        <v>0</v>
      </c>
      <c r="D141" s="69">
        <f t="shared" ref="D141:H141" si="83">SUM(D142:D146,D148:D149)</f>
        <v>0</v>
      </c>
      <c r="E141" s="69">
        <f t="shared" si="83"/>
        <v>0</v>
      </c>
      <c r="F141" s="69">
        <f t="shared" ref="F141:G141" si="84">SUM(F142:F146,F148:F149)</f>
        <v>0</v>
      </c>
      <c r="G141" s="69">
        <f t="shared" si="84"/>
        <v>0</v>
      </c>
      <c r="H141" s="74">
        <f t="shared" si="83"/>
        <v>0</v>
      </c>
      <c r="I141" s="4">
        <v>0</v>
      </c>
    </row>
    <row r="142" spans="2:9" ht="12" x14ac:dyDescent="0.2">
      <c r="B142" s="61" t="s">
        <v>92</v>
      </c>
      <c r="C142" s="69">
        <v>0</v>
      </c>
      <c r="D142" s="69">
        <v>0</v>
      </c>
      <c r="E142" s="69">
        <f t="shared" si="80"/>
        <v>0</v>
      </c>
      <c r="F142" s="69">
        <v>0</v>
      </c>
      <c r="G142" s="69">
        <f t="shared" ref="G142:G149" si="85">E142+F142</f>
        <v>0</v>
      </c>
      <c r="H142" s="74">
        <f t="shared" ref="H142:H149" si="86">E142-F142</f>
        <v>0</v>
      </c>
      <c r="I142" s="4">
        <v>0</v>
      </c>
    </row>
    <row r="143" spans="2:9" ht="12" x14ac:dyDescent="0.2">
      <c r="B143" s="61" t="s">
        <v>93</v>
      </c>
      <c r="C143" s="69">
        <v>0</v>
      </c>
      <c r="D143" s="69">
        <v>0</v>
      </c>
      <c r="E143" s="69">
        <f t="shared" si="80"/>
        <v>0</v>
      </c>
      <c r="F143" s="69">
        <v>0</v>
      </c>
      <c r="G143" s="69">
        <f t="shared" si="85"/>
        <v>0</v>
      </c>
      <c r="H143" s="74">
        <f t="shared" si="86"/>
        <v>0</v>
      </c>
      <c r="I143" s="4">
        <v>0</v>
      </c>
    </row>
    <row r="144" spans="2:9" ht="12" x14ac:dyDescent="0.2">
      <c r="B144" s="61" t="s">
        <v>94</v>
      </c>
      <c r="C144" s="69">
        <v>0</v>
      </c>
      <c r="D144" s="69">
        <v>0</v>
      </c>
      <c r="E144" s="69">
        <f t="shared" si="80"/>
        <v>0</v>
      </c>
      <c r="F144" s="69">
        <v>0</v>
      </c>
      <c r="G144" s="69">
        <f t="shared" si="85"/>
        <v>0</v>
      </c>
      <c r="H144" s="74">
        <f t="shared" si="86"/>
        <v>0</v>
      </c>
      <c r="I144" s="4">
        <v>0</v>
      </c>
    </row>
    <row r="145" spans="2:9" ht="12" x14ac:dyDescent="0.2">
      <c r="B145" s="61" t="s">
        <v>95</v>
      </c>
      <c r="C145" s="69">
        <v>0</v>
      </c>
      <c r="D145" s="69">
        <v>0</v>
      </c>
      <c r="E145" s="69">
        <f t="shared" si="80"/>
        <v>0</v>
      </c>
      <c r="F145" s="69">
        <v>0</v>
      </c>
      <c r="G145" s="69">
        <f t="shared" si="85"/>
        <v>0</v>
      </c>
      <c r="H145" s="74">
        <f t="shared" si="86"/>
        <v>0</v>
      </c>
      <c r="I145" s="4">
        <v>0</v>
      </c>
    </row>
    <row r="146" spans="2:9" ht="12" x14ac:dyDescent="0.2">
      <c r="B146" s="61" t="s">
        <v>96</v>
      </c>
      <c r="C146" s="69">
        <v>0</v>
      </c>
      <c r="D146" s="69">
        <v>0</v>
      </c>
      <c r="E146" s="69">
        <f t="shared" si="80"/>
        <v>0</v>
      </c>
      <c r="F146" s="69">
        <v>0</v>
      </c>
      <c r="G146" s="69">
        <f t="shared" si="85"/>
        <v>0</v>
      </c>
      <c r="H146" s="74">
        <f t="shared" si="86"/>
        <v>0</v>
      </c>
      <c r="I146" s="4">
        <v>0</v>
      </c>
    </row>
    <row r="147" spans="2:9" ht="12" x14ac:dyDescent="0.2">
      <c r="B147" s="61" t="s">
        <v>172</v>
      </c>
      <c r="C147" s="69">
        <v>0</v>
      </c>
      <c r="D147" s="69">
        <v>0</v>
      </c>
      <c r="E147" s="69">
        <f t="shared" si="80"/>
        <v>0</v>
      </c>
      <c r="F147" s="69">
        <v>0</v>
      </c>
      <c r="G147" s="69">
        <f t="shared" si="85"/>
        <v>0</v>
      </c>
      <c r="H147" s="74">
        <f t="shared" si="86"/>
        <v>0</v>
      </c>
      <c r="I147" s="4">
        <v>0</v>
      </c>
    </row>
    <row r="148" spans="2:9" ht="12" x14ac:dyDescent="0.2">
      <c r="B148" s="61" t="s">
        <v>97</v>
      </c>
      <c r="C148" s="69">
        <v>0</v>
      </c>
      <c r="D148" s="69">
        <v>0</v>
      </c>
      <c r="E148" s="69">
        <f t="shared" si="80"/>
        <v>0</v>
      </c>
      <c r="F148" s="69">
        <v>0</v>
      </c>
      <c r="G148" s="69">
        <f t="shared" si="85"/>
        <v>0</v>
      </c>
      <c r="H148" s="74">
        <f t="shared" si="86"/>
        <v>0</v>
      </c>
      <c r="I148" s="3">
        <v>0</v>
      </c>
    </row>
    <row r="149" spans="2:9" ht="12" x14ac:dyDescent="0.2">
      <c r="B149" s="61" t="s">
        <v>98</v>
      </c>
      <c r="C149" s="69">
        <v>0</v>
      </c>
      <c r="D149" s="69">
        <v>0</v>
      </c>
      <c r="E149" s="69">
        <f t="shared" si="80"/>
        <v>0</v>
      </c>
      <c r="F149" s="69">
        <v>0</v>
      </c>
      <c r="G149" s="69">
        <f t="shared" si="85"/>
        <v>0</v>
      </c>
      <c r="H149" s="74">
        <f t="shared" si="86"/>
        <v>0</v>
      </c>
      <c r="I149" s="4">
        <v>0</v>
      </c>
    </row>
    <row r="150" spans="2:9" ht="12" x14ac:dyDescent="0.2">
      <c r="B150" s="60" t="s">
        <v>99</v>
      </c>
      <c r="C150" s="69">
        <f>SUM(C151:C153)</f>
        <v>0</v>
      </c>
      <c r="D150" s="69">
        <f t="shared" ref="D150:H150" si="87">SUM(D151:D153)</f>
        <v>0</v>
      </c>
      <c r="E150" s="69">
        <f t="shared" si="87"/>
        <v>0</v>
      </c>
      <c r="F150" s="69">
        <f t="shared" ref="F150:G150" si="88">SUM(F151:F153)</f>
        <v>0</v>
      </c>
      <c r="G150" s="69">
        <f t="shared" si="88"/>
        <v>0</v>
      </c>
      <c r="H150" s="74">
        <f t="shared" si="87"/>
        <v>0</v>
      </c>
      <c r="I150" s="4">
        <v>0</v>
      </c>
    </row>
    <row r="151" spans="2:9" ht="12" x14ac:dyDescent="0.2">
      <c r="B151" s="61" t="s">
        <v>100</v>
      </c>
      <c r="C151" s="69">
        <v>0</v>
      </c>
      <c r="D151" s="69">
        <v>0</v>
      </c>
      <c r="E151" s="69">
        <f t="shared" si="80"/>
        <v>0</v>
      </c>
      <c r="F151" s="69">
        <v>0</v>
      </c>
      <c r="G151" s="69">
        <f t="shared" ref="G151:G153" si="89">E151+F151</f>
        <v>0</v>
      </c>
      <c r="H151" s="74">
        <f t="shared" ref="H151:H153" si="90">E151-F151</f>
        <v>0</v>
      </c>
      <c r="I151" s="4">
        <v>0</v>
      </c>
    </row>
    <row r="152" spans="2:9" ht="12" x14ac:dyDescent="0.2">
      <c r="B152" s="61" t="s">
        <v>101</v>
      </c>
      <c r="C152" s="69">
        <v>0</v>
      </c>
      <c r="D152" s="69">
        <v>0</v>
      </c>
      <c r="E152" s="69">
        <f t="shared" si="80"/>
        <v>0</v>
      </c>
      <c r="F152" s="69">
        <v>0</v>
      </c>
      <c r="G152" s="69">
        <f t="shared" si="89"/>
        <v>0</v>
      </c>
      <c r="H152" s="74">
        <f t="shared" si="90"/>
        <v>0</v>
      </c>
      <c r="I152" s="3">
        <v>0</v>
      </c>
    </row>
    <row r="153" spans="2:9" ht="12" x14ac:dyDescent="0.2">
      <c r="B153" s="61" t="s">
        <v>102</v>
      </c>
      <c r="C153" s="69">
        <v>0</v>
      </c>
      <c r="D153" s="69">
        <v>0</v>
      </c>
      <c r="E153" s="69">
        <f t="shared" si="80"/>
        <v>0</v>
      </c>
      <c r="F153" s="69">
        <v>0</v>
      </c>
      <c r="G153" s="69">
        <f t="shared" si="89"/>
        <v>0</v>
      </c>
      <c r="H153" s="74">
        <f t="shared" si="90"/>
        <v>0</v>
      </c>
      <c r="I153" s="4">
        <v>0</v>
      </c>
    </row>
    <row r="154" spans="2:9" ht="12" x14ac:dyDescent="0.2">
      <c r="B154" s="60" t="s">
        <v>103</v>
      </c>
      <c r="C154" s="69">
        <f>SUM(C155:C161)</f>
        <v>0</v>
      </c>
      <c r="D154" s="69">
        <f t="shared" ref="D154:H154" si="91">SUM(D155:D161)</f>
        <v>0</v>
      </c>
      <c r="E154" s="69">
        <f t="shared" si="91"/>
        <v>0</v>
      </c>
      <c r="F154" s="69">
        <f t="shared" ref="F154:G154" si="92">SUM(F155:F161)</f>
        <v>0</v>
      </c>
      <c r="G154" s="69">
        <f t="shared" si="92"/>
        <v>0</v>
      </c>
      <c r="H154" s="74">
        <f t="shared" si="91"/>
        <v>0</v>
      </c>
      <c r="I154" s="4">
        <v>0</v>
      </c>
    </row>
    <row r="155" spans="2:9" ht="12" x14ac:dyDescent="0.2">
      <c r="B155" s="61" t="s">
        <v>104</v>
      </c>
      <c r="C155" s="69">
        <v>0</v>
      </c>
      <c r="D155" s="69">
        <v>0</v>
      </c>
      <c r="E155" s="69">
        <f t="shared" si="80"/>
        <v>0</v>
      </c>
      <c r="F155" s="69">
        <v>0</v>
      </c>
      <c r="G155" s="69">
        <f t="shared" ref="G155:G161" si="93">E155+F155</f>
        <v>0</v>
      </c>
      <c r="H155" s="74">
        <f t="shared" ref="H155:H161" si="94">E155-F155</f>
        <v>0</v>
      </c>
      <c r="I155" s="4">
        <v>0</v>
      </c>
    </row>
    <row r="156" spans="2:9" ht="12" x14ac:dyDescent="0.2">
      <c r="B156" s="61" t="s">
        <v>105</v>
      </c>
      <c r="C156" s="69">
        <v>0</v>
      </c>
      <c r="D156" s="69">
        <v>0</v>
      </c>
      <c r="E156" s="69">
        <f t="shared" si="80"/>
        <v>0</v>
      </c>
      <c r="F156" s="69">
        <v>0</v>
      </c>
      <c r="G156" s="69">
        <f t="shared" si="93"/>
        <v>0</v>
      </c>
      <c r="H156" s="74">
        <f t="shared" si="94"/>
        <v>0</v>
      </c>
      <c r="I156" s="4">
        <v>0</v>
      </c>
    </row>
    <row r="157" spans="2:9" ht="12" x14ac:dyDescent="0.2">
      <c r="B157" s="61" t="s">
        <v>106</v>
      </c>
      <c r="C157" s="69">
        <v>0</v>
      </c>
      <c r="D157" s="69">
        <v>0</v>
      </c>
      <c r="E157" s="69">
        <f t="shared" si="80"/>
        <v>0</v>
      </c>
      <c r="F157" s="69">
        <v>0</v>
      </c>
      <c r="G157" s="69">
        <f t="shared" si="93"/>
        <v>0</v>
      </c>
      <c r="H157" s="74">
        <f t="shared" si="94"/>
        <v>0</v>
      </c>
      <c r="I157" s="4">
        <v>0</v>
      </c>
    </row>
    <row r="158" spans="2:9" ht="12" x14ac:dyDescent="0.2">
      <c r="B158" s="64" t="s">
        <v>107</v>
      </c>
      <c r="C158" s="69">
        <v>0</v>
      </c>
      <c r="D158" s="69">
        <v>0</v>
      </c>
      <c r="E158" s="69">
        <f t="shared" si="80"/>
        <v>0</v>
      </c>
      <c r="F158" s="69">
        <v>0</v>
      </c>
      <c r="G158" s="69">
        <f t="shared" si="93"/>
        <v>0</v>
      </c>
      <c r="H158" s="74">
        <f t="shared" si="94"/>
        <v>0</v>
      </c>
      <c r="I158" s="4">
        <v>0</v>
      </c>
    </row>
    <row r="159" spans="2:9" ht="12" x14ac:dyDescent="0.2">
      <c r="B159" s="61" t="s">
        <v>108</v>
      </c>
      <c r="C159" s="69">
        <v>0</v>
      </c>
      <c r="D159" s="69">
        <v>0</v>
      </c>
      <c r="E159" s="69">
        <f t="shared" si="80"/>
        <v>0</v>
      </c>
      <c r="F159" s="69">
        <v>0</v>
      </c>
      <c r="G159" s="69">
        <f t="shared" si="93"/>
        <v>0</v>
      </c>
      <c r="H159" s="74">
        <f t="shared" si="94"/>
        <v>0</v>
      </c>
      <c r="I159" s="4">
        <v>0</v>
      </c>
    </row>
    <row r="160" spans="2:9" ht="12" x14ac:dyDescent="0.2">
      <c r="B160" s="61" t="s">
        <v>109</v>
      </c>
      <c r="C160" s="69">
        <v>0</v>
      </c>
      <c r="D160" s="69">
        <v>0</v>
      </c>
      <c r="E160" s="69">
        <f t="shared" si="80"/>
        <v>0</v>
      </c>
      <c r="F160" s="69">
        <v>0</v>
      </c>
      <c r="G160" s="69">
        <f t="shared" si="93"/>
        <v>0</v>
      </c>
      <c r="H160" s="74">
        <f t="shared" si="94"/>
        <v>0</v>
      </c>
      <c r="I160" s="4">
        <v>0</v>
      </c>
    </row>
    <row r="161" spans="2:9" ht="12" x14ac:dyDescent="0.2">
      <c r="B161" s="61" t="s">
        <v>110</v>
      </c>
      <c r="C161" s="69">
        <v>0</v>
      </c>
      <c r="D161" s="69">
        <v>0</v>
      </c>
      <c r="E161" s="69">
        <f t="shared" si="80"/>
        <v>0</v>
      </c>
      <c r="F161" s="69">
        <v>0</v>
      </c>
      <c r="G161" s="69">
        <f t="shared" si="93"/>
        <v>0</v>
      </c>
      <c r="H161" s="74">
        <f t="shared" si="94"/>
        <v>0</v>
      </c>
      <c r="I161" s="4">
        <v>0</v>
      </c>
    </row>
    <row r="162" spans="2:9" ht="12" x14ac:dyDescent="0.2">
      <c r="B162" s="65"/>
      <c r="C162" s="71"/>
      <c r="D162" s="71"/>
      <c r="E162" s="71"/>
      <c r="F162" s="71"/>
      <c r="G162" s="71"/>
      <c r="H162" s="75"/>
      <c r="I162" s="79"/>
    </row>
    <row r="163" spans="2:9" ht="15" x14ac:dyDescent="0.25">
      <c r="B163" s="66" t="s">
        <v>112</v>
      </c>
      <c r="C163" s="68">
        <f>C13+C88</f>
        <v>13413035</v>
      </c>
      <c r="D163" s="68">
        <f t="shared" ref="D163:H163" si="95">D13+D88</f>
        <v>2772769.67</v>
      </c>
      <c r="E163" s="68">
        <f t="shared" si="95"/>
        <v>4000</v>
      </c>
      <c r="F163" s="68">
        <f t="shared" ref="F163:G163" si="96">F13+F88</f>
        <v>2772769.67</v>
      </c>
      <c r="G163" s="68">
        <f t="shared" si="96"/>
        <v>4000</v>
      </c>
      <c r="H163" s="76">
        <f t="shared" si="95"/>
        <v>-2768769.67</v>
      </c>
      <c r="I163" s="68">
        <f>+C163+F163-G163</f>
        <v>16181804.67</v>
      </c>
    </row>
    <row r="164" spans="2:9" ht="12" x14ac:dyDescent="0.2">
      <c r="B164" s="67"/>
      <c r="C164" s="73"/>
      <c r="D164" s="73"/>
      <c r="E164" s="73"/>
      <c r="F164" s="73"/>
      <c r="G164" s="73"/>
      <c r="H164" s="77"/>
      <c r="I164" s="72"/>
    </row>
    <row r="165" spans="2:9" x14ac:dyDescent="0.2">
      <c r="B165" s="1" t="s">
        <v>149</v>
      </c>
      <c r="C165" s="57"/>
      <c r="D165" s="57"/>
      <c r="E165" s="57"/>
      <c r="F165" s="57"/>
      <c r="G165" s="57"/>
      <c r="H165" s="57"/>
      <c r="I165" s="57"/>
    </row>
    <row r="166" spans="2:9" x14ac:dyDescent="0.2">
      <c r="B166" s="1" t="s">
        <v>154</v>
      </c>
      <c r="C166" s="57"/>
      <c r="D166" s="57"/>
      <c r="E166" s="57"/>
      <c r="F166" s="57"/>
      <c r="G166" s="57"/>
      <c r="H166" s="57"/>
      <c r="I166" s="57"/>
    </row>
    <row r="167" spans="2:9" x14ac:dyDescent="0.2">
      <c r="C167" s="57"/>
      <c r="D167" s="57"/>
      <c r="E167" s="57"/>
      <c r="F167" s="57"/>
      <c r="G167" s="57"/>
      <c r="H167" s="57"/>
      <c r="I167" s="57"/>
    </row>
    <row r="169" spans="2:9" x14ac:dyDescent="0.2">
      <c r="B169" s="58" t="s">
        <v>173</v>
      </c>
      <c r="C169" s="100" t="s">
        <v>174</v>
      </c>
      <c r="D169" s="100"/>
      <c r="E169" s="100"/>
    </row>
    <row r="170" spans="2:9" x14ac:dyDescent="0.2">
      <c r="B170" s="58" t="s">
        <v>164</v>
      </c>
      <c r="C170" s="100" t="s">
        <v>167</v>
      </c>
      <c r="D170" s="100"/>
      <c r="E170" s="100"/>
    </row>
    <row r="171" spans="2:9" x14ac:dyDescent="0.2">
      <c r="B171" s="58" t="s">
        <v>165</v>
      </c>
      <c r="C171" s="100" t="s">
        <v>175</v>
      </c>
      <c r="D171" s="100"/>
      <c r="E171" s="100"/>
    </row>
  </sheetData>
  <protectedRanges>
    <protectedRange sqref="C87:G87 C13:I13" name="Rango1_2"/>
    <protectedRange sqref="H87:I87" name="Rango1_2_1"/>
  </protectedRanges>
  <mergeCells count="12">
    <mergeCell ref="C169:E169"/>
    <mergeCell ref="C170:E170"/>
    <mergeCell ref="C171:E171"/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2" t="e">
        <f>'Notas de Disciplina Financiera'!#REF!</f>
        <v>#REF!</v>
      </c>
      <c r="C1" s="82"/>
      <c r="D1" s="82"/>
      <c r="E1" s="26" t="s">
        <v>0</v>
      </c>
      <c r="F1" s="27">
        <f>'Notas de Disciplina Financiera'!D1</f>
        <v>2025</v>
      </c>
    </row>
    <row r="2" spans="1:6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6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6" ht="12" thickBot="1" x14ac:dyDescent="0.25">
      <c r="C5" s="29" t="s">
        <v>113</v>
      </c>
    </row>
    <row r="6" spans="1:6" x14ac:dyDescent="0.2">
      <c r="B6" s="91" t="e">
        <f>B1</f>
        <v>#REF!</v>
      </c>
      <c r="C6" s="92"/>
      <c r="D6" s="92"/>
      <c r="E6" s="92"/>
      <c r="F6" s="93"/>
    </row>
    <row r="7" spans="1:6" x14ac:dyDescent="0.2">
      <c r="B7" s="94" t="s">
        <v>114</v>
      </c>
      <c r="C7" s="95"/>
      <c r="D7" s="95"/>
      <c r="E7" s="95"/>
      <c r="F7" s="96"/>
    </row>
    <row r="8" spans="1:6" x14ac:dyDescent="0.2">
      <c r="B8" s="97" t="s">
        <v>170</v>
      </c>
      <c r="C8" s="98"/>
      <c r="D8" s="98"/>
      <c r="E8" s="98"/>
      <c r="F8" s="99"/>
    </row>
    <row r="9" spans="1:6" ht="22.5" x14ac:dyDescent="0.2">
      <c r="B9" s="89" t="s">
        <v>115</v>
      </c>
      <c r="C9" s="90" t="s">
        <v>116</v>
      </c>
      <c r="D9" s="53" t="s">
        <v>117</v>
      </c>
      <c r="E9" s="53" t="s">
        <v>118</v>
      </c>
      <c r="F9" s="54" t="s">
        <v>119</v>
      </c>
    </row>
    <row r="10" spans="1:6" x14ac:dyDescent="0.2">
      <c r="A10" s="28"/>
      <c r="B10" s="89"/>
      <c r="C10" s="90"/>
      <c r="D10" s="53" t="s">
        <v>120</v>
      </c>
      <c r="E10" s="53" t="s">
        <v>121</v>
      </c>
      <c r="F10" s="54" t="s">
        <v>122</v>
      </c>
    </row>
    <row r="11" spans="1:6" x14ac:dyDescent="0.2">
      <c r="B11" s="38"/>
      <c r="C11" s="39" t="s">
        <v>123</v>
      </c>
      <c r="D11" s="40">
        <f>SUM(D12:D20)</f>
        <v>0</v>
      </c>
      <c r="E11" s="40">
        <f t="shared" ref="E11:F11" si="0">SUM(E12:E20)</f>
        <v>0</v>
      </c>
      <c r="F11" s="41">
        <f t="shared" si="0"/>
        <v>0</v>
      </c>
    </row>
    <row r="12" spans="1:6" x14ac:dyDescent="0.2">
      <c r="B12" s="42">
        <v>1000</v>
      </c>
      <c r="C12" s="43" t="s">
        <v>124</v>
      </c>
      <c r="D12" s="44">
        <v>0</v>
      </c>
      <c r="E12" s="44">
        <v>0</v>
      </c>
      <c r="F12" s="45">
        <v>0</v>
      </c>
    </row>
    <row r="13" spans="1:6" x14ac:dyDescent="0.2">
      <c r="B13" s="42">
        <v>2000</v>
      </c>
      <c r="C13" s="43" t="s">
        <v>125</v>
      </c>
      <c r="D13" s="44">
        <v>0</v>
      </c>
      <c r="E13" s="44">
        <v>0</v>
      </c>
      <c r="F13" s="45">
        <v>0</v>
      </c>
    </row>
    <row r="14" spans="1:6" x14ac:dyDescent="0.2">
      <c r="B14" s="42">
        <v>3000</v>
      </c>
      <c r="C14" s="43" t="s">
        <v>126</v>
      </c>
      <c r="D14" s="44">
        <v>0</v>
      </c>
      <c r="E14" s="44">
        <v>0</v>
      </c>
      <c r="F14" s="45">
        <v>0</v>
      </c>
    </row>
    <row r="15" spans="1:6" x14ac:dyDescent="0.2">
      <c r="B15" s="42">
        <v>4000</v>
      </c>
      <c r="C15" s="43" t="s">
        <v>127</v>
      </c>
      <c r="D15" s="44">
        <v>0</v>
      </c>
      <c r="E15" s="44">
        <v>0</v>
      </c>
      <c r="F15" s="45">
        <v>0</v>
      </c>
    </row>
    <row r="16" spans="1:6" x14ac:dyDescent="0.2">
      <c r="B16" s="42">
        <v>5000</v>
      </c>
      <c r="C16" s="43" t="s">
        <v>128</v>
      </c>
      <c r="D16" s="44">
        <v>0</v>
      </c>
      <c r="E16" s="44">
        <v>0</v>
      </c>
      <c r="F16" s="45">
        <v>0</v>
      </c>
    </row>
    <row r="17" spans="2:6" x14ac:dyDescent="0.2">
      <c r="B17" s="42">
        <v>6000</v>
      </c>
      <c r="C17" s="43" t="s">
        <v>129</v>
      </c>
      <c r="D17" s="44">
        <v>0</v>
      </c>
      <c r="E17" s="44">
        <v>0</v>
      </c>
      <c r="F17" s="45">
        <v>0</v>
      </c>
    </row>
    <row r="18" spans="2:6" x14ac:dyDescent="0.2">
      <c r="B18" s="42">
        <v>7000</v>
      </c>
      <c r="C18" s="43" t="s">
        <v>130</v>
      </c>
      <c r="D18" s="44">
        <v>0</v>
      </c>
      <c r="E18" s="44">
        <v>0</v>
      </c>
      <c r="F18" s="45">
        <v>0</v>
      </c>
    </row>
    <row r="19" spans="2:6" x14ac:dyDescent="0.2">
      <c r="B19" s="42">
        <v>8000</v>
      </c>
      <c r="C19" s="43" t="s">
        <v>131</v>
      </c>
      <c r="D19" s="44">
        <v>0</v>
      </c>
      <c r="E19" s="44">
        <v>0</v>
      </c>
      <c r="F19" s="45">
        <v>0</v>
      </c>
    </row>
    <row r="20" spans="2:6" x14ac:dyDescent="0.2">
      <c r="B20" s="42">
        <v>9000</v>
      </c>
      <c r="C20" s="43" t="s">
        <v>132</v>
      </c>
      <c r="D20" s="44">
        <v>0</v>
      </c>
      <c r="E20" s="44">
        <v>0</v>
      </c>
      <c r="F20" s="45">
        <v>0</v>
      </c>
    </row>
    <row r="21" spans="2:6" x14ac:dyDescent="0.2">
      <c r="B21" s="42"/>
      <c r="C21" s="46" t="s">
        <v>133</v>
      </c>
      <c r="D21" s="47">
        <f>SUM(D22:D30)</f>
        <v>0</v>
      </c>
      <c r="E21" s="47">
        <f t="shared" ref="E21:F21" si="1">SUM(E22:E30)</f>
        <v>0</v>
      </c>
      <c r="F21" s="48">
        <f t="shared" si="1"/>
        <v>0</v>
      </c>
    </row>
    <row r="22" spans="2:6" x14ac:dyDescent="0.2">
      <c r="B22" s="42">
        <v>1000</v>
      </c>
      <c r="C22" s="43" t="s">
        <v>124</v>
      </c>
      <c r="D22" s="44">
        <v>0</v>
      </c>
      <c r="E22" s="44">
        <v>0</v>
      </c>
      <c r="F22" s="45">
        <v>0</v>
      </c>
    </row>
    <row r="23" spans="2:6" x14ac:dyDescent="0.2">
      <c r="B23" s="42">
        <v>2000</v>
      </c>
      <c r="C23" s="43" t="s">
        <v>125</v>
      </c>
      <c r="D23" s="44">
        <v>0</v>
      </c>
      <c r="E23" s="44">
        <v>0</v>
      </c>
      <c r="F23" s="45">
        <v>0</v>
      </c>
    </row>
    <row r="24" spans="2:6" x14ac:dyDescent="0.2">
      <c r="B24" s="42">
        <v>3000</v>
      </c>
      <c r="C24" s="43" t="s">
        <v>126</v>
      </c>
      <c r="D24" s="44">
        <v>0</v>
      </c>
      <c r="E24" s="44">
        <v>0</v>
      </c>
      <c r="F24" s="45">
        <v>0</v>
      </c>
    </row>
    <row r="25" spans="2:6" x14ac:dyDescent="0.2">
      <c r="B25" s="42">
        <v>4000</v>
      </c>
      <c r="C25" s="43" t="s">
        <v>127</v>
      </c>
      <c r="D25" s="44">
        <v>0</v>
      </c>
      <c r="E25" s="44">
        <v>0</v>
      </c>
      <c r="F25" s="45">
        <v>0</v>
      </c>
    </row>
    <row r="26" spans="2:6" x14ac:dyDescent="0.2">
      <c r="B26" s="42">
        <v>5000</v>
      </c>
      <c r="C26" s="43" t="s">
        <v>128</v>
      </c>
      <c r="D26" s="44">
        <v>0</v>
      </c>
      <c r="E26" s="44">
        <v>0</v>
      </c>
      <c r="F26" s="45">
        <v>0</v>
      </c>
    </row>
    <row r="27" spans="2:6" x14ac:dyDescent="0.2">
      <c r="B27" s="42">
        <v>6000</v>
      </c>
      <c r="C27" s="43" t="s">
        <v>129</v>
      </c>
      <c r="D27" s="44">
        <v>0</v>
      </c>
      <c r="E27" s="44">
        <v>0</v>
      </c>
      <c r="F27" s="45">
        <v>0</v>
      </c>
    </row>
    <row r="28" spans="2:6" x14ac:dyDescent="0.2">
      <c r="B28" s="42">
        <v>7000</v>
      </c>
      <c r="C28" s="43" t="s">
        <v>130</v>
      </c>
      <c r="D28" s="44">
        <v>0</v>
      </c>
      <c r="E28" s="44">
        <v>0</v>
      </c>
      <c r="F28" s="45">
        <v>0</v>
      </c>
    </row>
    <row r="29" spans="2:6" x14ac:dyDescent="0.2">
      <c r="B29" s="42">
        <v>8000</v>
      </c>
      <c r="C29" s="43" t="s">
        <v>131</v>
      </c>
      <c r="D29" s="44">
        <v>0</v>
      </c>
      <c r="E29" s="44">
        <v>0</v>
      </c>
      <c r="F29" s="45">
        <v>0</v>
      </c>
    </row>
    <row r="30" spans="2:6" x14ac:dyDescent="0.2">
      <c r="B30" s="49">
        <v>9000</v>
      </c>
      <c r="C30" s="50" t="s">
        <v>132</v>
      </c>
      <c r="D30" s="51">
        <v>0</v>
      </c>
      <c r="E30" s="51">
        <v>0</v>
      </c>
      <c r="F30" s="52">
        <v>0</v>
      </c>
    </row>
    <row r="31" spans="2:6" ht="12" thickBot="1" x14ac:dyDescent="0.25">
      <c r="B31" s="34"/>
      <c r="C31" s="35" t="s">
        <v>36</v>
      </c>
      <c r="D31" s="36">
        <f>D11+D21</f>
        <v>0</v>
      </c>
      <c r="E31" s="36">
        <f t="shared" ref="E31:F31" si="2">E11+E21</f>
        <v>0</v>
      </c>
      <c r="F31" s="37">
        <f t="shared" si="2"/>
        <v>0</v>
      </c>
    </row>
    <row r="33" spans="3:3" x14ac:dyDescent="0.2">
      <c r="C33" s="56" t="s">
        <v>134</v>
      </c>
    </row>
    <row r="34" spans="3:3" x14ac:dyDescent="0.2">
      <c r="C34" s="55" t="s">
        <v>135</v>
      </c>
    </row>
    <row r="36" spans="3:3" x14ac:dyDescent="0.2">
      <c r="C36" s="29" t="s">
        <v>157</v>
      </c>
    </row>
    <row r="37" spans="3:3" x14ac:dyDescent="0.2">
      <c r="C37" s="1" t="s">
        <v>150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2" t="e">
        <f>'Notas de Disciplina Financiera'!#REF!</f>
        <v>#REF!</v>
      </c>
      <c r="C1" s="82"/>
      <c r="D1" s="82"/>
      <c r="E1" s="26" t="s">
        <v>0</v>
      </c>
      <c r="F1" s="27">
        <f>'Notas de Disciplina Financiera'!D1</f>
        <v>2025</v>
      </c>
    </row>
    <row r="2" spans="1:6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6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6" x14ac:dyDescent="0.2">
      <c r="B5" s="29"/>
      <c r="C5" s="29" t="s">
        <v>16</v>
      </c>
    </row>
    <row r="7" spans="1:6" x14ac:dyDescent="0.2">
      <c r="B7" s="1" t="s">
        <v>136</v>
      </c>
    </row>
    <row r="8" spans="1:6" x14ac:dyDescent="0.2">
      <c r="B8" s="31" t="s">
        <v>137</v>
      </c>
    </row>
    <row r="9" spans="1:6" x14ac:dyDescent="0.2">
      <c r="A9" s="28"/>
      <c r="B9" s="33" t="s">
        <v>138</v>
      </c>
    </row>
    <row r="10" spans="1:6" x14ac:dyDescent="0.2">
      <c r="B10" s="33" t="s">
        <v>139</v>
      </c>
    </row>
    <row r="13" spans="1:6" x14ac:dyDescent="0.2">
      <c r="C13" s="56" t="s">
        <v>140</v>
      </c>
    </row>
    <row r="14" spans="1:6" x14ac:dyDescent="0.2">
      <c r="C14" s="55" t="s">
        <v>141</v>
      </c>
    </row>
    <row r="22" spans="3:3" x14ac:dyDescent="0.2">
      <c r="C22" s="29" t="s">
        <v>158</v>
      </c>
    </row>
    <row r="23" spans="3:3" x14ac:dyDescent="0.2">
      <c r="C23" s="29" t="s">
        <v>159</v>
      </c>
    </row>
    <row r="32" spans="3:3" x14ac:dyDescent="0.2">
      <c r="C32" s="1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2" t="e">
        <f>'Notas de Disciplina Financiera'!#REF!</f>
        <v>#REF!</v>
      </c>
      <c r="C1" s="82"/>
      <c r="D1" s="82"/>
      <c r="E1" s="26" t="s">
        <v>0</v>
      </c>
      <c r="F1" s="27">
        <f>'Notas de Disciplina Financiera'!D1</f>
        <v>2025</v>
      </c>
    </row>
    <row r="2" spans="1:6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6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6" x14ac:dyDescent="0.2">
      <c r="B5" s="29"/>
      <c r="C5" s="29" t="s">
        <v>18</v>
      </c>
    </row>
    <row r="7" spans="1:6" x14ac:dyDescent="0.2">
      <c r="B7" s="1" t="s">
        <v>136</v>
      </c>
    </row>
    <row r="8" spans="1:6" x14ac:dyDescent="0.2">
      <c r="B8" s="31" t="s">
        <v>142</v>
      </c>
    </row>
    <row r="9" spans="1:6" x14ac:dyDescent="0.2">
      <c r="A9" s="28"/>
      <c r="B9" s="32" t="s">
        <v>143</v>
      </c>
    </row>
    <row r="10" spans="1:6" x14ac:dyDescent="0.2">
      <c r="B10" s="32" t="s">
        <v>144</v>
      </c>
    </row>
    <row r="13" spans="1:6" x14ac:dyDescent="0.2">
      <c r="C13" s="56" t="s">
        <v>145</v>
      </c>
    </row>
    <row r="14" spans="1:6" x14ac:dyDescent="0.2">
      <c r="C14" s="55" t="s">
        <v>146</v>
      </c>
    </row>
    <row r="21" spans="3:3" x14ac:dyDescent="0.2">
      <c r="C21" s="29" t="s">
        <v>160</v>
      </c>
    </row>
    <row r="22" spans="3:3" x14ac:dyDescent="0.2">
      <c r="C22" s="29" t="s">
        <v>161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tabSelected="1" workbookViewId="0"/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2" t="e">
        <f>'Notas de Disciplina Financiera'!#REF!</f>
        <v>#REF!</v>
      </c>
      <c r="C1" s="82"/>
      <c r="D1" s="82"/>
      <c r="E1" s="26" t="s">
        <v>0</v>
      </c>
      <c r="F1" s="27">
        <f>'Notas de Disciplina Financiera'!D1</f>
        <v>2025</v>
      </c>
    </row>
    <row r="2" spans="1:6" x14ac:dyDescent="0.2">
      <c r="B2" s="82" t="s">
        <v>1</v>
      </c>
      <c r="C2" s="82"/>
      <c r="D2" s="82"/>
      <c r="E2" s="26" t="s">
        <v>2</v>
      </c>
      <c r="F2" s="27" t="str">
        <f>'Notas de Disciplina Financiera'!D2</f>
        <v>Trimestral</v>
      </c>
    </row>
    <row r="3" spans="1:6" x14ac:dyDescent="0.2">
      <c r="B3" s="82" t="str">
        <f>'Notas de Disciplina Financiera'!A3</f>
        <v>Correspondiente del 01 de enero al 31 de diciembre de 2025.</v>
      </c>
      <c r="C3" s="82"/>
      <c r="D3" s="82"/>
      <c r="E3" s="26" t="s">
        <v>4</v>
      </c>
      <c r="F3" s="27">
        <f>'Notas de Disciplina Financiera'!D3</f>
        <v>2</v>
      </c>
    </row>
    <row r="5" spans="1:6" x14ac:dyDescent="0.2">
      <c r="B5" s="29"/>
      <c r="C5" s="29" t="s">
        <v>20</v>
      </c>
    </row>
    <row r="7" spans="1:6" x14ac:dyDescent="0.2">
      <c r="B7" s="1" t="s">
        <v>136</v>
      </c>
    </row>
    <row r="8" spans="1:6" x14ac:dyDescent="0.2">
      <c r="B8" s="31" t="s">
        <v>147</v>
      </c>
    </row>
    <row r="9" spans="1:6" x14ac:dyDescent="0.2">
      <c r="A9" s="28"/>
    </row>
    <row r="20" spans="3:3" x14ac:dyDescent="0.2">
      <c r="C20" s="29" t="s">
        <v>162</v>
      </c>
    </row>
    <row r="21" spans="3:3" x14ac:dyDescent="0.2">
      <c r="C21" s="29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'NDF-02'!Área_de_impresión</vt:lpstr>
      <vt:lpstr>'Notas de Disciplina Financiera'!Área_de_impresión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cp:lastPrinted>2026-02-19T18:33:46Z</cp:lastPrinted>
  <dcterms:created xsi:type="dcterms:W3CDTF">2024-03-15T21:50:03Z</dcterms:created>
  <dcterms:modified xsi:type="dcterms:W3CDTF">2026-02-19T18:37:27Z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