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CA391CBA-C78C-4F4E-9416-624DC61EA281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G161" i="1"/>
  <c r="F161" i="1"/>
  <c r="E161" i="1"/>
  <c r="D161" i="1"/>
  <c r="I159" i="1"/>
  <c r="I158" i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8" i="1" s="1"/>
  <c r="I87" i="1" s="1"/>
  <c r="I85" i="1"/>
  <c r="I84" i="1"/>
  <c r="I83" i="1"/>
  <c r="I82" i="1"/>
  <c r="I81" i="1"/>
  <c r="I80" i="1"/>
  <c r="I79" i="1"/>
  <c r="I78" i="1" s="1"/>
  <c r="I77" i="1"/>
  <c r="I76" i="1"/>
  <c r="I75" i="1"/>
  <c r="I73" i="1"/>
  <c r="I72" i="1"/>
  <c r="I71" i="1"/>
  <c r="I70" i="1"/>
  <c r="I69" i="1"/>
  <c r="I68" i="1"/>
  <c r="I67" i="1"/>
  <c r="I65" i="1"/>
  <c r="I64" i="1"/>
  <c r="I63" i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 s="1"/>
  <c r="I41" i="1"/>
  <c r="I40" i="1"/>
  <c r="I39" i="1"/>
  <c r="I38" i="1"/>
  <c r="I37" i="1"/>
  <c r="I36" i="1"/>
  <c r="I35" i="1"/>
  <c r="I34" i="1"/>
  <c r="I33" i="1"/>
  <c r="I32" i="1" s="1"/>
  <c r="H159" i="1"/>
  <c r="H158" i="1"/>
  <c r="H157" i="1"/>
  <c r="H156" i="1"/>
  <c r="H155" i="1"/>
  <c r="H154" i="1"/>
  <c r="H153" i="1"/>
  <c r="H151" i="1"/>
  <c r="H150" i="1"/>
  <c r="H149" i="1"/>
  <c r="H147" i="1"/>
  <c r="H146" i="1"/>
  <c r="H145" i="1"/>
  <c r="H144" i="1"/>
  <c r="H143" i="1"/>
  <c r="H142" i="1"/>
  <c r="H141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 s="1"/>
  <c r="H87" i="1" s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6" i="1" s="1"/>
  <c r="H67" i="1"/>
  <c r="H65" i="1"/>
  <c r="H64" i="1"/>
  <c r="H63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2" i="1" s="1"/>
  <c r="H39" i="1"/>
  <c r="H38" i="1"/>
  <c r="H37" i="1"/>
  <c r="H36" i="1"/>
  <c r="H35" i="1"/>
  <c r="H34" i="1"/>
  <c r="H33" i="1"/>
  <c r="H31" i="1"/>
  <c r="H30" i="1"/>
  <c r="I30" i="1" s="1"/>
  <c r="H29" i="1"/>
  <c r="H28" i="1"/>
  <c r="I28" i="1" s="1"/>
  <c r="H27" i="1"/>
  <c r="H26" i="1"/>
  <c r="I26" i="1" s="1"/>
  <c r="H25" i="1"/>
  <c r="I25" i="1" s="1"/>
  <c r="H23" i="1"/>
  <c r="H21" i="1"/>
  <c r="H20" i="1"/>
  <c r="H19" i="1"/>
  <c r="H18" i="1"/>
  <c r="H17" i="1"/>
  <c r="H16" i="1"/>
  <c r="H15" i="1"/>
  <c r="H14" i="1" s="1"/>
  <c r="H24" i="1"/>
  <c r="I31" i="1"/>
  <c r="I29" i="1"/>
  <c r="I27" i="1"/>
  <c r="I24" i="1"/>
  <c r="I23" i="1"/>
  <c r="I21" i="1"/>
  <c r="I20" i="1"/>
  <c r="I19" i="1"/>
  <c r="I18" i="1"/>
  <c r="I17" i="1"/>
  <c r="I16" i="1"/>
  <c r="I15" i="1"/>
  <c r="G88" i="1"/>
  <c r="F88" i="1"/>
  <c r="E88" i="1"/>
  <c r="D88" i="1"/>
  <c r="G87" i="1"/>
  <c r="F87" i="1"/>
  <c r="E87" i="1"/>
  <c r="D87" i="1"/>
  <c r="C87" i="1"/>
  <c r="H78" i="1"/>
  <c r="G78" i="1"/>
  <c r="F78" i="1"/>
  <c r="E78" i="1"/>
  <c r="D78" i="1"/>
  <c r="I74" i="1"/>
  <c r="H74" i="1"/>
  <c r="G74" i="1"/>
  <c r="F74" i="1"/>
  <c r="E74" i="1"/>
  <c r="D74" i="1"/>
  <c r="I66" i="1"/>
  <c r="G66" i="1"/>
  <c r="F66" i="1"/>
  <c r="E66" i="1"/>
  <c r="D66" i="1"/>
  <c r="I62" i="1"/>
  <c r="H62" i="1"/>
  <c r="G62" i="1"/>
  <c r="F62" i="1"/>
  <c r="E62" i="1"/>
  <c r="D62" i="1"/>
  <c r="I52" i="1"/>
  <c r="H52" i="1"/>
  <c r="G52" i="1"/>
  <c r="F52" i="1"/>
  <c r="E52" i="1"/>
  <c r="E13" i="1" s="1"/>
  <c r="D52" i="1"/>
  <c r="H42" i="1"/>
  <c r="G42" i="1"/>
  <c r="F42" i="1"/>
  <c r="E42" i="1"/>
  <c r="D42" i="1"/>
  <c r="G32" i="1"/>
  <c r="F32" i="1"/>
  <c r="F13" i="1" s="1"/>
  <c r="E32" i="1"/>
  <c r="D32" i="1"/>
  <c r="H22" i="1"/>
  <c r="G22" i="1"/>
  <c r="F22" i="1"/>
  <c r="E22" i="1"/>
  <c r="D22" i="1"/>
  <c r="G14" i="1"/>
  <c r="F14" i="1"/>
  <c r="E14" i="1"/>
  <c r="G13" i="1"/>
  <c r="D14" i="1"/>
  <c r="C161" i="1"/>
  <c r="C13" i="1"/>
  <c r="C152" i="1"/>
  <c r="C148" i="1"/>
  <c r="C140" i="1"/>
  <c r="C136" i="1"/>
  <c r="C126" i="1"/>
  <c r="C116" i="1"/>
  <c r="C106" i="1"/>
  <c r="C96" i="1"/>
  <c r="C88" i="1"/>
  <c r="C78" i="1"/>
  <c r="C74" i="1"/>
  <c r="C66" i="1"/>
  <c r="C62" i="1"/>
  <c r="C52" i="1"/>
  <c r="C42" i="1"/>
  <c r="C32" i="1"/>
  <c r="C22" i="1"/>
  <c r="C14" i="1"/>
  <c r="B6" i="1"/>
  <c r="B9" i="1"/>
  <c r="D13" i="1" l="1"/>
  <c r="H13" i="1"/>
  <c r="I14" i="1"/>
  <c r="I22" i="1"/>
  <c r="I13" i="1" s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<sst xmlns="http://schemas.openxmlformats.org/spreadsheetml/2006/main" count="271" uniqueCount="159">
  <si>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</si>
  <si>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</si>
  <si>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</si>
  <si>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</si>
  <si>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</si>
  <si>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</si>
  <si>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</si>
  <si>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</si>
  <si>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</si>
  <si>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</si>
  <si>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</si>
  <si>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</si>
  <si>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</si>
  <si>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</si>
  <si>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</si>
  <si>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</si>
  <si>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</si>
  <si>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</si>
  <si>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</si>
  <si>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</si>
  <si>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</si>
  <si>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</si>
  <si>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</si>
  <si>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</si>
  <si>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</si>
  <si>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</si>
  <si>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</si>
  <si>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</si>
  <si>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</si>
  <si>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</si>
  <si>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</si>
  <si>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</si>
  <si>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</si>
  <si>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</si>
  <si>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</si>
  <si>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</si>
  <si>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</si>
  <si>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</si>
  <si>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</si>
  <si>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</si>
  <si>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</si>
  <si>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</si>
  <si>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</si>
  <si>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</si>
  <si>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</si>
  <si>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</si>
  <si>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</si>
  <si>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</si>
  <si>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</si>
  <si>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</si>
  <si>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</si>
  <si>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</si>
  <si>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</si>
  <si>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</si>
  <si>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</si>
  <si>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</si>
  <si>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</si>
  <si>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</si>
  <si>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</si>
  <si>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</si>
  <si>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</si>
  <si>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</si>
  <si>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</si>
  <si>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</si>
  <si>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</si>
  <si>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</si>
  <si>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</si>
  <si>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</si>
  <si>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</si>
  <si>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</si>
  <si>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</si>
  <si>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</si>
  <si>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</si>
  <si>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</si>
  <si>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</si>
  <si>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</si>
  <si>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</si>
  <si>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</si>
  <si>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</si>
  <si>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</si>
  <si>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</si>
  <si>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</si>
  <si>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</si>
  <si>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</si>
  <si>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</si>
  <si>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</si>
  <si>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</si>
  <si>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</si>
  <si>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</si>
  <si>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</si>
  <si>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</si>
  <si>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</si>
  <si>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</si>
  <si>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</si>
  <si>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</si>
  <si>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</si>
  <si>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</si>
  <si>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</si>
  <si>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</si>
  <si>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</si>
  <si>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</si>
  <si>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</si>
  <si>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</si>
  <si>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</si>
  <si>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</si>
  <si>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</si>
  <si>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</si>
  <si>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</si>
  <si>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</si>
  <si>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</si>
  <si>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</si>
  <si>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</si>
  <si>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</si>
  <si>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</si>
  <si>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</si>
  <si>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</si>
  <si>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</si>
  <si>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</si>
  <si>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</si>
  <si>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</si>
  <si>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</si>
  <si>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</si>
  <si>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</si>
  <si>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</si>
  <si>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</si>
  <si>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</si>
  <si>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</si>
  <si>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</si>
  <si>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</si>
  <si>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</si>
  <si>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</si>
  <si>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</si>
  <si>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</si>
  <si>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</si>
  <si>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</si>
  <si>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</si>
  <si>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</si>
  <si>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</si>
  <si>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</si>
  <si>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</si>
  <si>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</si>
  <si>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</si>
  <si>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</si>
  <si>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</si>
  <si>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</si>
  <si>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</si>
  <si>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</si>
  <si>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</si>
  <si>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A LA FECHA EL SISTEMA PARA EL DESARROLLO INTEGRAL DE LA FAMILIA DEL MUNICIPIO DE ACAMBARO, GTO.</t>
  </si>
  <si>
    <t>NO SE ENCUENTRA EN EL SUPUESTO DE RECURSOS DISPONIBLES NEGATIVO.</t>
  </si>
  <si>
    <t>Correspondiente del 01 de Enero al 31 de Marzo de 2026.</t>
  </si>
  <si>
    <t>Sistema para el Desarrollo Integral de la Familia del Municipio de Acámbaro, Gto.</t>
  </si>
  <si>
    <t>Ejercicio 2026</t>
  </si>
  <si>
    <t>A LA FECHA NO SE CUENTA CON PASIVOS AL CIERRE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</si>
  <si>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</si>
  <si>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</si>
  <si>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</si>
  <si>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</si>
  <si>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>YA QUE NO TENEMOS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</si>
</sst>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2" sqref="A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151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C11" s="43" t="s">
        <v>148</v>
      </c>
    </row>
    <row r="12" spans="1:6" x14ac:dyDescent="0.2">
      <c r="C12" s="43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D161" sqref="D161: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Sistema para el Desarrollo Integral de la Familia del Municipio de Acámbaro, Gto.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Marzo de 2026.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</f>
        <v>14436885.999999998</v>
      </c>
      <c r="D13" s="3">
        <f>+D14+D22+D32+D42+D52</f>
        <v>303470.8</v>
      </c>
      <c r="E13" s="3">
        <f t="shared" ref="E13:I13" si="0">+E14+E22+E32+E42+E52</f>
        <v>0</v>
      </c>
      <c r="F13" s="3">
        <f t="shared" si="0"/>
        <v>0</v>
      </c>
      <c r="G13" s="3">
        <f t="shared" si="0"/>
        <v>0</v>
      </c>
      <c r="H13" s="3">
        <f t="shared" si="0"/>
        <v>303470.8</v>
      </c>
      <c r="I13" s="3">
        <f t="shared" si="0"/>
        <v>14740356.799999999</v>
      </c>
    </row>
    <row r="14" spans="1:9" x14ac:dyDescent="0.2">
      <c r="B14" s="17" t="s">
        <v>39</v>
      </c>
      <c r="C14" s="3">
        <f>SUM(C15:C21)</f>
        <v>10829064.789999999</v>
      </c>
      <c r="D14" s="3">
        <f>SUM(D15:D21)</f>
        <v>0</v>
      </c>
      <c r="E14" s="3">
        <f t="shared" ref="E14:I14" si="1">SUM(E15:E21)</f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10829064.789999999</v>
      </c>
    </row>
    <row r="15" spans="1:9" x14ac:dyDescent="0.2">
      <c r="B15" s="16" t="s">
        <v>40</v>
      </c>
      <c r="C15" s="4">
        <v>7153496.71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21" si="2">+D15-E15+F15-G15</f>
        <v>0</v>
      </c>
      <c r="I15" s="4">
        <f>+C15+H15</f>
        <v>7153496.71</v>
      </c>
    </row>
    <row r="16" spans="1:9" x14ac:dyDescent="0.2">
      <c r="B16" s="16" t="s">
        <v>41</v>
      </c>
      <c r="C16" s="4">
        <v>163008</v>
      </c>
      <c r="D16" s="4">
        <v>0</v>
      </c>
      <c r="E16" s="4">
        <v>0</v>
      </c>
      <c r="F16" s="4">
        <v>0</v>
      </c>
      <c r="G16" s="4">
        <v>0</v>
      </c>
      <c r="H16" s="4">
        <f t="shared" si="2"/>
        <v>0</v>
      </c>
      <c r="I16" s="4">
        <f t="shared" ref="I16:I79" si="3">+C16+H16</f>
        <v>163008</v>
      </c>
    </row>
    <row r="17" spans="2:9" x14ac:dyDescent="0.2">
      <c r="B17" s="16" t="s">
        <v>42</v>
      </c>
      <c r="C17" s="4">
        <v>3512560.08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3512560.08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1312629.6299999999</v>
      </c>
      <c r="D22" s="3">
        <f t="shared" ref="D22:I22" si="4">SUM(D23:D31)</f>
        <v>160170.79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160170.79</v>
      </c>
      <c r="I22" s="3">
        <f t="shared" si="4"/>
        <v>1472800.42</v>
      </c>
    </row>
    <row r="23" spans="2:9" x14ac:dyDescent="0.2">
      <c r="B23" s="16" t="s">
        <v>48</v>
      </c>
      <c r="C23" s="4">
        <v>552773.19999999995</v>
      </c>
      <c r="D23" s="4">
        <v>0</v>
      </c>
      <c r="E23" s="4">
        <v>0</v>
      </c>
      <c r="F23" s="4">
        <v>0</v>
      </c>
      <c r="G23" s="4">
        <v>0</v>
      </c>
      <c r="H23" s="4">
        <f>+D23-E23+F23-G23</f>
        <v>0</v>
      </c>
      <c r="I23" s="4">
        <f t="shared" si="3"/>
        <v>552773.19999999995</v>
      </c>
    </row>
    <row r="24" spans="2:9" x14ac:dyDescent="0.2">
      <c r="B24" s="16" t="s">
        <v>49</v>
      </c>
      <c r="C24" s="4">
        <v>69000</v>
      </c>
      <c r="D24" s="4">
        <v>94107.99</v>
      </c>
      <c r="E24" s="4">
        <v>0</v>
      </c>
      <c r="F24" s="4">
        <v>0</v>
      </c>
      <c r="G24" s="4">
        <v>0</v>
      </c>
      <c r="H24" s="4">
        <f>+D24-E24+F24-G24</f>
        <v>94107.99</v>
      </c>
      <c r="I24" s="4">
        <f t="shared" si="3"/>
        <v>163107.99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ref="H25:H85" si="5">+D25-E25+F25-G25</f>
        <v>0</v>
      </c>
      <c r="I25" s="4">
        <f t="shared" si="3"/>
        <v>0</v>
      </c>
    </row>
    <row r="26" spans="2:9" x14ac:dyDescent="0.2">
      <c r="B26" s="16" t="s">
        <v>51</v>
      </c>
      <c r="C26" s="4">
        <v>30906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3"/>
        <v>30906</v>
      </c>
    </row>
    <row r="27" spans="2:9" x14ac:dyDescent="0.2">
      <c r="B27" s="16" t="s">
        <v>52</v>
      </c>
      <c r="C27" s="4">
        <v>53000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3"/>
        <v>53000</v>
      </c>
    </row>
    <row r="28" spans="2:9" x14ac:dyDescent="0.2">
      <c r="B28" s="16" t="s">
        <v>53</v>
      </c>
      <c r="C28" s="4">
        <v>381600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3"/>
        <v>381600</v>
      </c>
    </row>
    <row r="29" spans="2:9" x14ac:dyDescent="0.2">
      <c r="B29" s="16" t="s">
        <v>54</v>
      </c>
      <c r="C29" s="4">
        <v>47415.93</v>
      </c>
      <c r="D29" s="4">
        <v>8416.7999999999993</v>
      </c>
      <c r="E29" s="4">
        <v>0</v>
      </c>
      <c r="F29" s="4">
        <v>0</v>
      </c>
      <c r="G29" s="4">
        <v>0</v>
      </c>
      <c r="H29" s="4">
        <f t="shared" si="5"/>
        <v>8416.7999999999993</v>
      </c>
      <c r="I29" s="4">
        <f t="shared" si="3"/>
        <v>55832.729999999996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3"/>
        <v>0</v>
      </c>
    </row>
    <row r="31" spans="2:9" x14ac:dyDescent="0.2">
      <c r="B31" s="16" t="s">
        <v>56</v>
      </c>
      <c r="C31" s="4">
        <v>177934.5</v>
      </c>
      <c r="D31" s="4">
        <v>57646</v>
      </c>
      <c r="E31" s="4">
        <v>0</v>
      </c>
      <c r="F31" s="4">
        <v>0</v>
      </c>
      <c r="G31" s="4">
        <v>0</v>
      </c>
      <c r="H31" s="4">
        <f t="shared" si="5"/>
        <v>57646</v>
      </c>
      <c r="I31" s="4">
        <f t="shared" si="3"/>
        <v>235580.5</v>
      </c>
    </row>
    <row r="32" spans="2:9" x14ac:dyDescent="0.2">
      <c r="B32" s="17" t="s">
        <v>57</v>
      </c>
      <c r="C32" s="3">
        <f>SUM(C33:C41)</f>
        <v>2072691.58</v>
      </c>
      <c r="D32" s="3">
        <f t="shared" ref="D32:I32" si="6">SUM(D33:D41)</f>
        <v>80749</v>
      </c>
      <c r="E32" s="3">
        <f t="shared" si="6"/>
        <v>0</v>
      </c>
      <c r="F32" s="3">
        <f t="shared" si="6"/>
        <v>0</v>
      </c>
      <c r="G32" s="3">
        <f t="shared" si="6"/>
        <v>0</v>
      </c>
      <c r="H32" s="3">
        <f t="shared" si="6"/>
        <v>80749</v>
      </c>
      <c r="I32" s="3">
        <f t="shared" si="6"/>
        <v>2153440.58</v>
      </c>
    </row>
    <row r="33" spans="2:9" x14ac:dyDescent="0.2">
      <c r="B33" s="16" t="s">
        <v>58</v>
      </c>
      <c r="C33" s="4">
        <v>266520</v>
      </c>
      <c r="D33" s="4">
        <v>0</v>
      </c>
      <c r="E33" s="4">
        <v>0</v>
      </c>
      <c r="F33" s="4">
        <v>0</v>
      </c>
      <c r="G33" s="4">
        <v>0</v>
      </c>
      <c r="H33" s="4">
        <f t="shared" si="5"/>
        <v>0</v>
      </c>
      <c r="I33" s="4">
        <f t="shared" si="3"/>
        <v>266520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f t="shared" si="5"/>
        <v>0</v>
      </c>
      <c r="I34" s="4">
        <f t="shared" si="3"/>
        <v>30900</v>
      </c>
    </row>
    <row r="35" spans="2:9" x14ac:dyDescent="0.2">
      <c r="B35" s="16" t="s">
        <v>60</v>
      </c>
      <c r="C35" s="4">
        <v>6500</v>
      </c>
      <c r="D35" s="4">
        <v>0</v>
      </c>
      <c r="E35" s="4">
        <v>0</v>
      </c>
      <c r="F35" s="4">
        <v>0</v>
      </c>
      <c r="G35" s="4">
        <v>0</v>
      </c>
      <c r="H35" s="4">
        <f t="shared" si="5"/>
        <v>0</v>
      </c>
      <c r="I35" s="4">
        <f t="shared" si="3"/>
        <v>6500</v>
      </c>
    </row>
    <row r="36" spans="2:9" x14ac:dyDescent="0.2">
      <c r="B36" s="16" t="s">
        <v>61</v>
      </c>
      <c r="C36" s="4">
        <v>181393.08</v>
      </c>
      <c r="D36" s="4">
        <v>0</v>
      </c>
      <c r="E36" s="4">
        <v>0</v>
      </c>
      <c r="F36" s="4">
        <v>0</v>
      </c>
      <c r="G36" s="4">
        <v>0</v>
      </c>
      <c r="H36" s="4">
        <f t="shared" si="5"/>
        <v>0</v>
      </c>
      <c r="I36" s="4">
        <f t="shared" si="3"/>
        <v>181393.08</v>
      </c>
    </row>
    <row r="37" spans="2:9" x14ac:dyDescent="0.2">
      <c r="B37" s="16" t="s">
        <v>62</v>
      </c>
      <c r="C37" s="4">
        <v>422100</v>
      </c>
      <c r="D37" s="4">
        <v>70749</v>
      </c>
      <c r="E37" s="4">
        <v>0</v>
      </c>
      <c r="F37" s="4">
        <v>0</v>
      </c>
      <c r="G37" s="4">
        <v>0</v>
      </c>
      <c r="H37" s="4">
        <f t="shared" si="5"/>
        <v>70749</v>
      </c>
      <c r="I37" s="4">
        <f t="shared" si="3"/>
        <v>492849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f t="shared" si="5"/>
        <v>0</v>
      </c>
      <c r="I38" s="4">
        <f t="shared" si="3"/>
        <v>29355</v>
      </c>
    </row>
    <row r="39" spans="2:9" x14ac:dyDescent="0.2">
      <c r="B39" s="16" t="s">
        <v>64</v>
      </c>
      <c r="C39" s="4">
        <v>7450</v>
      </c>
      <c r="D39" s="4">
        <v>0</v>
      </c>
      <c r="E39" s="4">
        <v>0</v>
      </c>
      <c r="F39" s="4">
        <v>0</v>
      </c>
      <c r="G39" s="4">
        <v>0</v>
      </c>
      <c r="H39" s="4">
        <f t="shared" si="5"/>
        <v>0</v>
      </c>
      <c r="I39" s="4">
        <f t="shared" si="3"/>
        <v>7450</v>
      </c>
    </row>
    <row r="40" spans="2:9" x14ac:dyDescent="0.2">
      <c r="B40" s="16" t="s">
        <v>65</v>
      </c>
      <c r="C40" s="4">
        <v>832472.29</v>
      </c>
      <c r="D40" s="4">
        <v>10000</v>
      </c>
      <c r="E40" s="4">
        <v>0</v>
      </c>
      <c r="F40" s="4">
        <v>0</v>
      </c>
      <c r="G40" s="4">
        <v>0</v>
      </c>
      <c r="H40" s="4">
        <f t="shared" si="5"/>
        <v>10000</v>
      </c>
      <c r="I40" s="4">
        <f t="shared" si="3"/>
        <v>842472.29</v>
      </c>
    </row>
    <row r="41" spans="2:9" x14ac:dyDescent="0.2">
      <c r="B41" s="16" t="s">
        <v>66</v>
      </c>
      <c r="C41" s="4">
        <v>296001.21000000002</v>
      </c>
      <c r="D41" s="4">
        <v>0</v>
      </c>
      <c r="E41" s="4">
        <v>0</v>
      </c>
      <c r="F41" s="4">
        <v>0</v>
      </c>
      <c r="G41" s="4">
        <v>0</v>
      </c>
      <c r="H41" s="4">
        <f t="shared" si="5"/>
        <v>0</v>
      </c>
      <c r="I41" s="4">
        <f t="shared" si="3"/>
        <v>296001.21000000002</v>
      </c>
    </row>
    <row r="42" spans="2:9" x14ac:dyDescent="0.2">
      <c r="B42" s="17" t="s">
        <v>67</v>
      </c>
      <c r="C42" s="3">
        <f>SUM(C43:C51)</f>
        <v>140000</v>
      </c>
      <c r="D42" s="3">
        <f t="shared" ref="D42:I42" si="7">SUM(D43:D51)</f>
        <v>20000</v>
      </c>
      <c r="E42" s="3">
        <f t="shared" si="7"/>
        <v>0</v>
      </c>
      <c r="F42" s="3">
        <f t="shared" si="7"/>
        <v>0</v>
      </c>
      <c r="G42" s="3">
        <f t="shared" si="7"/>
        <v>0</v>
      </c>
      <c r="H42" s="3">
        <f t="shared" si="7"/>
        <v>20000</v>
      </c>
      <c r="I42" s="3">
        <f t="shared" si="7"/>
        <v>160000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5"/>
        <v>0</v>
      </c>
      <c r="I43" s="4">
        <f t="shared" si="3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5"/>
        <v>0</v>
      </c>
      <c r="I44" s="4">
        <f t="shared" si="3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5"/>
        <v>0</v>
      </c>
      <c r="I45" s="4">
        <f t="shared" si="3"/>
        <v>0</v>
      </c>
    </row>
    <row r="46" spans="2:9" x14ac:dyDescent="0.2">
      <c r="B46" s="16" t="s">
        <v>71</v>
      </c>
      <c r="C46" s="4">
        <v>140000</v>
      </c>
      <c r="D46" s="4">
        <v>20000</v>
      </c>
      <c r="E46" s="4">
        <v>0</v>
      </c>
      <c r="F46" s="4">
        <v>0</v>
      </c>
      <c r="G46" s="4">
        <v>0</v>
      </c>
      <c r="H46" s="4">
        <f t="shared" si="5"/>
        <v>20000</v>
      </c>
      <c r="I46" s="4">
        <f t="shared" si="3"/>
        <v>160000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5"/>
        <v>0</v>
      </c>
      <c r="I47" s="4">
        <f t="shared" si="3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5"/>
        <v>0</v>
      </c>
      <c r="I48" s="4">
        <f t="shared" si="3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5"/>
        <v>0</v>
      </c>
      <c r="I49" s="4">
        <f t="shared" si="3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5"/>
        <v>0</v>
      </c>
      <c r="I50" s="4">
        <f t="shared" si="3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5"/>
        <v>0</v>
      </c>
      <c r="I51" s="4">
        <f t="shared" si="3"/>
        <v>0</v>
      </c>
    </row>
    <row r="52" spans="2:9" x14ac:dyDescent="0.2">
      <c r="B52" s="17" t="s">
        <v>77</v>
      </c>
      <c r="C52" s="3">
        <f>SUM(C53:C61)</f>
        <v>82500</v>
      </c>
      <c r="D52" s="3">
        <f t="shared" ref="D52:I52" si="8">SUM(D53:D61)</f>
        <v>42551.009999999995</v>
      </c>
      <c r="E52" s="3">
        <f t="shared" si="8"/>
        <v>0</v>
      </c>
      <c r="F52" s="3">
        <f t="shared" si="8"/>
        <v>0</v>
      </c>
      <c r="G52" s="3">
        <f t="shared" si="8"/>
        <v>0</v>
      </c>
      <c r="H52" s="3">
        <f t="shared" si="8"/>
        <v>42551.009999999995</v>
      </c>
      <c r="I52" s="3">
        <f t="shared" si="8"/>
        <v>125051.01</v>
      </c>
    </row>
    <row r="53" spans="2:9" x14ac:dyDescent="0.2">
      <c r="B53" s="16" t="s">
        <v>78</v>
      </c>
      <c r="C53" s="4">
        <v>32500</v>
      </c>
      <c r="D53" s="4">
        <v>30551.01</v>
      </c>
      <c r="E53" s="4">
        <v>0</v>
      </c>
      <c r="F53" s="4">
        <v>0</v>
      </c>
      <c r="G53" s="4">
        <v>0</v>
      </c>
      <c r="H53" s="4">
        <f t="shared" si="5"/>
        <v>30551.01</v>
      </c>
      <c r="I53" s="4">
        <f t="shared" si="3"/>
        <v>63051.009999999995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5"/>
        <v>0</v>
      </c>
      <c r="I54" s="4">
        <f t="shared" si="3"/>
        <v>0</v>
      </c>
    </row>
    <row r="55" spans="2:9" x14ac:dyDescent="0.2">
      <c r="B55" s="16" t="s">
        <v>80</v>
      </c>
      <c r="C55" s="4">
        <v>50000</v>
      </c>
      <c r="D55" s="4">
        <v>0</v>
      </c>
      <c r="E55" s="4">
        <v>0</v>
      </c>
      <c r="F55" s="4">
        <v>0</v>
      </c>
      <c r="G55" s="4">
        <v>0</v>
      </c>
      <c r="H55" s="4">
        <f t="shared" si="5"/>
        <v>0</v>
      </c>
      <c r="I55" s="4">
        <f t="shared" si="3"/>
        <v>50000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5"/>
        <v>0</v>
      </c>
      <c r="I56" s="4">
        <f t="shared" si="3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5"/>
        <v>0</v>
      </c>
      <c r="I57" s="4">
        <f t="shared" si="3"/>
        <v>0</v>
      </c>
    </row>
    <row r="58" spans="2:9" x14ac:dyDescent="0.2">
      <c r="B58" s="16" t="s">
        <v>83</v>
      </c>
      <c r="C58" s="4">
        <v>0</v>
      </c>
      <c r="D58" s="4">
        <v>12000</v>
      </c>
      <c r="E58" s="4">
        <v>0</v>
      </c>
      <c r="F58" s="4">
        <v>0</v>
      </c>
      <c r="G58" s="4">
        <v>0</v>
      </c>
      <c r="H58" s="4">
        <f t="shared" si="5"/>
        <v>12000</v>
      </c>
      <c r="I58" s="4">
        <f t="shared" si="3"/>
        <v>12000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5"/>
        <v>0</v>
      </c>
      <c r="I59" s="4">
        <f t="shared" si="3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5"/>
        <v>0</v>
      </c>
      <c r="I60" s="4">
        <f t="shared" si="3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5"/>
        <v>0</v>
      </c>
      <c r="I61" s="4">
        <f t="shared" si="3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9">SUM(D63:D65)</f>
        <v>0</v>
      </c>
      <c r="E62" s="3">
        <f t="shared" si="9"/>
        <v>0</v>
      </c>
      <c r="F62" s="3">
        <f t="shared" si="9"/>
        <v>0</v>
      </c>
      <c r="G62" s="3">
        <f t="shared" si="9"/>
        <v>0</v>
      </c>
      <c r="H62" s="3">
        <f t="shared" si="9"/>
        <v>0</v>
      </c>
      <c r="I62" s="3">
        <f t="shared" si="9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5"/>
        <v>0</v>
      </c>
      <c r="I63" s="4">
        <f t="shared" si="3"/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5"/>
        <v>0</v>
      </c>
      <c r="I64" s="4">
        <f t="shared" si="3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5"/>
        <v>0</v>
      </c>
      <c r="I65" s="4">
        <f t="shared" si="3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10">SUM(D67:D73)</f>
        <v>0</v>
      </c>
      <c r="E66" s="3">
        <f t="shared" si="10"/>
        <v>0</v>
      </c>
      <c r="F66" s="3">
        <f t="shared" si="10"/>
        <v>0</v>
      </c>
      <c r="G66" s="3">
        <f t="shared" si="10"/>
        <v>0</v>
      </c>
      <c r="H66" s="3">
        <f t="shared" si="10"/>
        <v>0</v>
      </c>
      <c r="I66" s="3">
        <f t="shared" si="10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5"/>
        <v>0</v>
      </c>
      <c r="I67" s="4">
        <f t="shared" si="3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5"/>
        <v>0</v>
      </c>
      <c r="I68" s="4">
        <f t="shared" si="3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"/>
        <v>0</v>
      </c>
      <c r="I69" s="4">
        <f t="shared" si="3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"/>
        <v>0</v>
      </c>
      <c r="I70" s="4">
        <f t="shared" si="3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"/>
        <v>0</v>
      </c>
      <c r="I71" s="4">
        <f t="shared" si="3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"/>
        <v>0</v>
      </c>
      <c r="I72" s="4">
        <f t="shared" si="3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"/>
        <v>0</v>
      </c>
      <c r="I73" s="4">
        <f t="shared" si="3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11">SUM(D75:D77)</f>
        <v>0</v>
      </c>
      <c r="E74" s="3">
        <f t="shared" si="11"/>
        <v>0</v>
      </c>
      <c r="F74" s="3">
        <f t="shared" si="11"/>
        <v>0</v>
      </c>
      <c r="G74" s="3">
        <f t="shared" si="11"/>
        <v>0</v>
      </c>
      <c r="H74" s="3">
        <f t="shared" si="11"/>
        <v>0</v>
      </c>
      <c r="I74" s="3">
        <f t="shared" si="11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5"/>
        <v>0</v>
      </c>
      <c r="I75" s="4">
        <f t="shared" si="3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5"/>
        <v>0</v>
      </c>
      <c r="I76" s="4">
        <f t="shared" si="3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"/>
        <v>0</v>
      </c>
      <c r="I77" s="4">
        <f t="shared" si="3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12">SUM(D79:D85)</f>
        <v>0</v>
      </c>
      <c r="E78" s="3">
        <f t="shared" si="12"/>
        <v>0</v>
      </c>
      <c r="F78" s="3">
        <f t="shared" si="12"/>
        <v>0</v>
      </c>
      <c r="G78" s="3">
        <f t="shared" si="12"/>
        <v>0</v>
      </c>
      <c r="H78" s="3">
        <f t="shared" si="12"/>
        <v>0</v>
      </c>
      <c r="I78" s="3">
        <f t="shared" si="12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5"/>
        <v>0</v>
      </c>
      <c r="I79" s="4">
        <f t="shared" si="3"/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5"/>
        <v>0</v>
      </c>
      <c r="I80" s="4">
        <f t="shared" ref="I80:I85" si="13">+C80+H80</f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5"/>
        <v>0</v>
      </c>
      <c r="I81" s="4">
        <f t="shared" si="13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5"/>
        <v>0</v>
      </c>
      <c r="I82" s="4">
        <f t="shared" si="13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5"/>
        <v>0</v>
      </c>
      <c r="I83" s="4">
        <f t="shared" si="13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5"/>
        <v>0</v>
      </c>
      <c r="I84" s="4">
        <f t="shared" si="13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5"/>
        <v>0</v>
      </c>
      <c r="I85" s="4">
        <f t="shared" si="13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14">+D88+D96+D106+D116+D126+D136+D140+D148+D152</f>
        <v>0</v>
      </c>
      <c r="E87" s="3">
        <f t="shared" si="14"/>
        <v>0</v>
      </c>
      <c r="F87" s="3">
        <f t="shared" si="14"/>
        <v>0</v>
      </c>
      <c r="G87" s="3">
        <f t="shared" si="14"/>
        <v>0</v>
      </c>
      <c r="H87" s="3">
        <f t="shared" si="14"/>
        <v>0</v>
      </c>
      <c r="I87" s="3">
        <f t="shared" si="14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I88" si="15">SUM(D89:D95)</f>
        <v>0</v>
      </c>
      <c r="E88" s="3">
        <f t="shared" si="15"/>
        <v>0</v>
      </c>
      <c r="F88" s="3">
        <f t="shared" si="15"/>
        <v>0</v>
      </c>
      <c r="G88" s="3">
        <f t="shared" si="15"/>
        <v>0</v>
      </c>
      <c r="H88" s="3">
        <f t="shared" si="15"/>
        <v>0</v>
      </c>
      <c r="I88" s="3">
        <f t="shared" si="15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ref="H89:H153" si="16">+D89-E89+F89-G89</f>
        <v>0</v>
      </c>
      <c r="I89" s="4">
        <f t="shared" ref="I89:I153" si="17">+C89+H89</f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6"/>
        <v>0</v>
      </c>
      <c r="I90" s="4">
        <f t="shared" si="17"/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6"/>
        <v>0</v>
      </c>
      <c r="I91" s="4">
        <f t="shared" si="17"/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6"/>
        <v>0</v>
      </c>
      <c r="I92" s="4">
        <f t="shared" si="17"/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6"/>
        <v>0</v>
      </c>
      <c r="I93" s="4">
        <f t="shared" si="17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6"/>
        <v>0</v>
      </c>
      <c r="I94" s="4">
        <f t="shared" si="17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6"/>
        <v>0</v>
      </c>
      <c r="I95" s="4">
        <f t="shared" si="17"/>
        <v>0</v>
      </c>
    </row>
    <row r="96" spans="2:9" x14ac:dyDescent="0.2">
      <c r="B96" s="17" t="s">
        <v>47</v>
      </c>
      <c r="C96" s="3">
        <f>SUM(C97:C105)</f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6"/>
        <v>0</v>
      </c>
      <c r="I97" s="4">
        <f t="shared" si="17"/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6"/>
        <v>0</v>
      </c>
      <c r="I98" s="4">
        <f t="shared" si="17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6"/>
        <v>0</v>
      </c>
      <c r="I99" s="4">
        <f t="shared" si="17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6"/>
        <v>0</v>
      </c>
      <c r="I100" s="4">
        <f t="shared" si="17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6"/>
        <v>0</v>
      </c>
      <c r="I101" s="4">
        <f t="shared" si="17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6"/>
        <v>0</v>
      </c>
      <c r="I102" s="4">
        <f t="shared" si="17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6"/>
        <v>0</v>
      </c>
      <c r="I103" s="4">
        <f t="shared" si="17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6"/>
        <v>0</v>
      </c>
      <c r="I104" s="4">
        <f t="shared" si="17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6"/>
        <v>0</v>
      </c>
      <c r="I105" s="4">
        <f t="shared" si="17"/>
        <v>0</v>
      </c>
    </row>
    <row r="106" spans="2:9" x14ac:dyDescent="0.2">
      <c r="B106" s="17" t="s">
        <v>57</v>
      </c>
      <c r="C106" s="3">
        <f>SUM(C107:C115)</f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6"/>
        <v>0</v>
      </c>
      <c r="I107" s="4">
        <f t="shared" si="17"/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6"/>
        <v>0</v>
      </c>
      <c r="I108" s="4">
        <f t="shared" si="17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6"/>
        <v>0</v>
      </c>
      <c r="I109" s="4">
        <f t="shared" si="17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6"/>
        <v>0</v>
      </c>
      <c r="I110" s="4">
        <f t="shared" si="17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6"/>
        <v>0</v>
      </c>
      <c r="I111" s="4">
        <f t="shared" si="17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6"/>
        <v>0</v>
      </c>
      <c r="I112" s="4">
        <f t="shared" si="1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6"/>
        <v>0</v>
      </c>
      <c r="I113" s="4">
        <f t="shared" si="1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6"/>
        <v>0</v>
      </c>
      <c r="I114" s="4">
        <f t="shared" si="1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6"/>
        <v>0</v>
      </c>
      <c r="I115" s="4">
        <f t="shared" si="17"/>
        <v>0</v>
      </c>
    </row>
    <row r="116" spans="2:9" x14ac:dyDescent="0.2">
      <c r="B116" s="17" t="s">
        <v>67</v>
      </c>
      <c r="C116" s="3">
        <f>SUM(C117:C125)</f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6"/>
        <v>0</v>
      </c>
      <c r="I117" s="4">
        <f t="shared" si="17"/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6"/>
        <v>0</v>
      </c>
      <c r="I118" s="4">
        <f t="shared" si="17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6"/>
        <v>0</v>
      </c>
      <c r="I119" s="4">
        <f t="shared" si="17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6"/>
        <v>0</v>
      </c>
      <c r="I120" s="4">
        <f t="shared" si="17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6"/>
        <v>0</v>
      </c>
      <c r="I121" s="4">
        <f t="shared" si="17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6"/>
        <v>0</v>
      </c>
      <c r="I122" s="4">
        <f t="shared" si="17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6"/>
        <v>0</v>
      </c>
      <c r="I123" s="4">
        <f t="shared" si="17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6"/>
        <v>0</v>
      </c>
      <c r="I124" s="4">
        <f t="shared" si="17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6"/>
        <v>0</v>
      </c>
      <c r="I125" s="4">
        <f t="shared" si="17"/>
        <v>0</v>
      </c>
    </row>
    <row r="126" spans="2:9" x14ac:dyDescent="0.2">
      <c r="B126" s="17" t="s">
        <v>77</v>
      </c>
      <c r="C126" s="3">
        <f>SUM(C127:C135)</f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6"/>
        <v>0</v>
      </c>
      <c r="I127" s="4">
        <f t="shared" si="17"/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6"/>
        <v>0</v>
      </c>
      <c r="I128" s="4">
        <f t="shared" si="17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6"/>
        <v>0</v>
      </c>
      <c r="I129" s="4">
        <f t="shared" si="17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6"/>
        <v>0</v>
      </c>
      <c r="I130" s="4">
        <f t="shared" si="17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6"/>
        <v>0</v>
      </c>
      <c r="I131" s="4">
        <f t="shared" si="17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6"/>
        <v>0</v>
      </c>
      <c r="I132" s="4">
        <f t="shared" si="17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6"/>
        <v>0</v>
      </c>
      <c r="I133" s="4">
        <f t="shared" si="17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6"/>
        <v>0</v>
      </c>
      <c r="I134" s="4">
        <f t="shared" si="17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6"/>
        <v>0</v>
      </c>
      <c r="I135" s="4">
        <f t="shared" si="17"/>
        <v>0</v>
      </c>
    </row>
    <row r="136" spans="2:9" x14ac:dyDescent="0.2">
      <c r="B136" s="17" t="s">
        <v>87</v>
      </c>
      <c r="C136" s="3">
        <f>SUM(C137:C139)</f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6"/>
        <v>0</v>
      </c>
      <c r="I137" s="4">
        <f t="shared" si="17"/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6"/>
        <v>0</v>
      </c>
      <c r="I138" s="4">
        <f t="shared" si="17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6"/>
        <v>0</v>
      </c>
      <c r="I139" s="4">
        <f t="shared" si="17"/>
        <v>0</v>
      </c>
    </row>
    <row r="140" spans="2:9" x14ac:dyDescent="0.2">
      <c r="B140" s="17" t="s">
        <v>91</v>
      </c>
      <c r="C140" s="3">
        <f>SUM(C141:C147)</f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6"/>
        <v>0</v>
      </c>
      <c r="I141" s="4">
        <f t="shared" si="17"/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6"/>
        <v>0</v>
      </c>
      <c r="I142" s="4">
        <f t="shared" si="17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6"/>
        <v>0</v>
      </c>
      <c r="I143" s="4">
        <f t="shared" si="17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16"/>
        <v>0</v>
      </c>
      <c r="I144" s="4">
        <f t="shared" si="17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6"/>
        <v>0</v>
      </c>
      <c r="I145" s="4">
        <f t="shared" si="17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6"/>
        <v>0</v>
      </c>
      <c r="I146" s="4">
        <f t="shared" si="17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6"/>
        <v>0</v>
      </c>
      <c r="I147" s="4">
        <f t="shared" si="17"/>
        <v>0</v>
      </c>
    </row>
    <row r="148" spans="2:9" x14ac:dyDescent="0.2">
      <c r="B148" s="17" t="s">
        <v>99</v>
      </c>
      <c r="C148" s="3">
        <f>SUM(C149:C151)</f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6"/>
        <v>0</v>
      </c>
      <c r="I149" s="4">
        <f t="shared" si="17"/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6"/>
        <v>0</v>
      </c>
      <c r="I150" s="4">
        <f t="shared" si="17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6"/>
        <v>0</v>
      </c>
      <c r="I151" s="4">
        <f t="shared" si="17"/>
        <v>0</v>
      </c>
    </row>
    <row r="152" spans="2:9" x14ac:dyDescent="0.2">
      <c r="B152" s="17" t="s">
        <v>103</v>
      </c>
      <c r="C152" s="3">
        <f>SUM(C153:C159)</f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6"/>
        <v>0</v>
      </c>
      <c r="I153" s="4">
        <f t="shared" si="17"/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ref="H154:H159" si="18">+D154-E154+F154-G154</f>
        <v>0</v>
      </c>
      <c r="I154" s="4">
        <f t="shared" ref="I154:I159" si="19">+C154+H154</f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8"/>
        <v>0</v>
      </c>
      <c r="I155" s="4">
        <f t="shared" si="19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8"/>
        <v>0</v>
      </c>
      <c r="I156" s="4">
        <f t="shared" si="19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8"/>
        <v>0</v>
      </c>
      <c r="I157" s="4">
        <f t="shared" si="19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8"/>
        <v>0</v>
      </c>
      <c r="I158" s="4">
        <f t="shared" si="19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8"/>
        <v>0</v>
      </c>
      <c r="I159" s="4">
        <f t="shared" si="19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14436885.999999998</v>
      </c>
      <c r="D161" s="6">
        <f t="shared" ref="D161:I161" si="20">+D13+D87</f>
        <v>303470.8</v>
      </c>
      <c r="E161" s="6">
        <f t="shared" si="20"/>
        <v>0</v>
      </c>
      <c r="F161" s="6">
        <f t="shared" si="20"/>
        <v>0</v>
      </c>
      <c r="G161" s="6">
        <f t="shared" si="20"/>
        <v>0</v>
      </c>
      <c r="H161" s="6">
        <f t="shared" si="20"/>
        <v>303470.8</v>
      </c>
      <c r="I161" s="6">
        <f t="shared" si="20"/>
        <v>14740356.799999999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Sistema para el Desarrollo Integral de la Familia del Municipio de Acámbaro,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152</v>
      </c>
      <c r="C8" s="89"/>
      <c r="D8" s="89"/>
      <c r="E8" s="89"/>
      <c r="F8" s="90"/>
    </row>
    <row r="9" spans="1:6" ht="22.5" x14ac:dyDescent="0.2">
      <c r="B9" s="80" t="s">
        <v>115</v>
      </c>
      <c r="C9" s="81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0"/>
      <c r="C10" s="81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5" spans="3:3" x14ac:dyDescent="0.2">
      <c r="C35" s="43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8"/>
  <sheetViews>
    <sheetView showGridLines="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8" spans="3:3" x14ac:dyDescent="0.2">
      <c r="C18" s="43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8"/>
  <sheetViews>
    <sheetView showGridLines="0" workbookViewId="0">
      <selection activeCell="C17" sqref="C17: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7" spans="3:3" x14ac:dyDescent="0.2">
      <c r="C17" s="43" t="s">
        <v>155</v>
      </c>
    </row>
    <row r="18" spans="3:3" x14ac:dyDescent="0.2">
      <c r="C18" s="43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4"/>
  <sheetViews>
    <sheetView showGridLines="0" workbookViewId="0">
      <selection activeCell="D23" sqref="D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Sistema para el Desarrollo Integral de la Familia del Municipio de Acámbaro, Gto.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Marzo de 2026.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3" spans="1:6" x14ac:dyDescent="0.2">
      <c r="C13" s="43" t="s">
        <v>157</v>
      </c>
    </row>
    <row r="14" spans="1:6" x14ac:dyDescent="0.2">
      <c r="C14" s="43" t="s">
        <v>158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2024-03-15T21:50:03Z</dcterms:created>
  <dcterms:modified xsi:type="dcterms:W3CDTF">2026-04-21T15:45:19Z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