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8D6D981B-AED3-45E4-A64D-D30E4E8707F8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E127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<sst xmlns="http://schemas.openxmlformats.org/spreadsheetml/2006/main" count="854" uniqueCount="598">
  <si>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</si>
  <si>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</si>
  <si>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</si>
  <si>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</si>
  <si>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</si>
  <si>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</si>
  <si>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</si>
  <si>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</si>
  <si>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</si>
  <si>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</si>
  <si>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</si>
  <si>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</si>
  <si>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</si>
  <si>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</si>
  <si>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</si>
  <si>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</si>
  <si>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</si>
  <si>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</si>
  <si>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</si>
  <si>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</si>
  <si>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</si>
  <si>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</si>
  <si>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</si>
  <si>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</si>
  <si>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</si>
  <si>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</si>
  <si>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</si>
  <si>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</si>
  <si>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</si>
  <si>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</si>
  <si>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</si>
  <si>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</si>
  <si>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</si>
  <si>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</si>
  <si>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</si>
  <si>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</si>
  <si>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</si>
  <si>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</si>
  <si>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</si>
  <si>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</si>
  <si>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</si>
  <si>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</si>
  <si>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</si>
  <si>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</si>
  <si>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</si>
  <si>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</si>
  <si>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</si>
  <si>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</si>
  <si>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</si>
  <si>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</si>
  <si>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</si>
  <si>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</si>
  <si>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</si>
  <si>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</si>
  <si>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</si>
  <si>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</si>
  <si>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</si>
  <si>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</si>
  <si>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</si>
  <si>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</si>
  <si>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</si>
  <si>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</si>
  <si>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</si>
  <si>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</si>
  <si>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</si>
  <si>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</si>
  <si>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</si>
  <si>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</si>
  <si>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</si>
  <si>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</si>
  <si>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</si>
  <si>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</si>
  <si>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</si>
  <si>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</si>
  <si>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</si>
  <si>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</si>
  <si>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</si>
  <si>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</si>
  <si>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</si>
  <si>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</si>
  <si>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</si>
  <si>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</si>
  <si>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</si>
  <si>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</si>
  <si>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</si>
  <si>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</si>
  <si>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</si>
  <si>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</si>
  <si>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</si>
  <si>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</si>
  <si>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</si>
  <si>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</si>
  <si>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</si>
  <si>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</si>
  <si>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</si>
  <si>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</si>
  <si>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</si>
  <si>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</si>
  <si>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</si>
  <si>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</si>
  <si>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</si>
  <si>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</si>
  <si>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</si>
  <si>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</si>
  <si>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</si>
  <si>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</si>
  <si>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</si>
  <si>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</si>
  <si>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</si>
  <si>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</si>
  <si>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</si>
  <si>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</si>
  <si>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</si>
  <si>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</si>
  <si>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</si>
  <si>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</si>
  <si>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</si>
  <si>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</si>
  <si>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</si>
  <si>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</si>
  <si>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</si>
  <si>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</si>
  <si>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</si>
  <si>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</si>
  <si>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</si>
  <si>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</si>
  <si>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</si>
  <si>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</si>
  <si>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</si>
  <si>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</si>
  <si>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</si>
  <si>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</si>
  <si>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</si>
  <si>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</si>
  <si>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</si>
  <si>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</si>
  <si>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</si>
  <si>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</si>
  <si>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</si>
  <si>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</si>
  <si>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</si>
  <si>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</si>
  <si>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</si>
  <si>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</si>
  <si>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</si>
  <si>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</si>
  <si>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</si>
  <si>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</si>
  <si>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</si>
  <si>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</si>
  <si>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</si>
  <si>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</si>
  <si>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</si>
  <si>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</si>
  <si>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</si>
  <si>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</si>
  <si>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</si>
  <si>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</si>
  <si>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</si>
  <si>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</si>
  <si>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</si>
  <si>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</si>
  <si>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</si>
  <si>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</si>
  <si>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</si>
  <si>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</si>
  <si>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</si>
  <si>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</si>
  <si>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</si>
  <si>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</si>
  <si>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</si>
  <si>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</si>
  <si>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</si>
  <si>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</si>
  <si>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</si>
  <si>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</si>
  <si>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</si>
  <si>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</si>
  <si>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</si>
  <si>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</si>
  <si>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</si>
  <si>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</si>
  <si>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</si>
  <si>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</si>
  <si>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</si>
  <si>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</si>
  <si>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</si>
  <si>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</si>
  <si>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</si>
  <si>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</si>
  <si>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</si>
  <si>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</si>
  <si>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</si>
  <si>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</si>
  <si>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</si>
  <si>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</si>
  <si>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</si>
  <si>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</si>
  <si>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</si>
  <si>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</si>
  <si>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</si>
  <si>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</si>
  <si>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</si>
  <si>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</si>
  <si>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</si>
  <si>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</si>
  <si>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</si>
  <si>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</si>
  <si>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</si>
  <si>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</si>
  <si>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</si>
  <si>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</si>
  <si>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</si>
  <si>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</si>
  <si>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</si>
  <si>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</si>
  <si>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</si>
  <si>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</si>
  <si>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</si>
  <si>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</si>
  <si>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</si>
  <si>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</si>
  <si>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</si>
  <si>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</si>
  <si>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</si>
  <si>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</si>
  <si>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</si>
  <si>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</si>
  <si>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</si>
  <si>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</si>
  <si>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</si>
  <si>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</si>
  <si>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</si>
  <si>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</si>
  <si>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</si>
  <si>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</si>
  <si>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</si>
  <si>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</si>
  <si>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</si>
  <si>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</si>
  <si>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</si>
  <si>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</si>
  <si>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</si>
  <si>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</si>
  <si>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</si>
  <si>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</si>
  <si>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</si>
  <si>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</si>
  <si>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</si>
  <si>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</si>
  <si>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</si>
  <si>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</si>
  <si>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</si>
  <si>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</si>
  <si>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</si>
  <si>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</si>
  <si>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</si>
  <si>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</si>
  <si>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</si>
  <si>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</si>
  <si>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</si>
  <si>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</si>
  <si>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</si>
  <si>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</si>
  <si>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</si>
  <si>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</si>
  <si>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</si>
  <si>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</si>
  <si>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</si>
  <si>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</si>
  <si>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</si>
  <si>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</si>
  <si>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</si>
  <si>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</si>
  <si>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</si>
  <si>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</si>
  <si>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</si>
  <si>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</si>
  <si>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</si>
  <si>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</si>
  <si>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</si>
  <si>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</si>
  <si>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</si>
  <si>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</si>
  <si>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</si>
  <si>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</si>
  <si>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</si>
  <si>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</si>
  <si>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</si>
  <si>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</si>
  <si>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</si>
  <si>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</si>
  <si>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</si>
  <si>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</si>
  <si>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</si>
  <si>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</si>
  <si>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</si>
  <si>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</si>
  <si>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</si>
  <si>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</si>
  <si>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</si>
  <si>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</si>
  <si>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</si>
  <si>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</si>
  <si>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</si>
  <si>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</si>
  <si>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</si>
  <si>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</si>
  <si>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</si>
  <si>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</si>
  <si>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</si>
  <si>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</si>
  <si>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</si>
  <si>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</si>
  <si>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</si>
  <si>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</si>
  <si>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</si>
  <si>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</si>
  <si>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</si>
  <si>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</si>
  <si>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</si>
  <si>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</si>
  <si>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</si>
  <si>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</si>
  <si>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</si>
  <si>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</si>
  <si>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</si>
  <si>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</si>
  <si>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</si>
  <si>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</si>
  <si>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</si>
  <si>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</si>
  <si>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</si>
  <si>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</si>
  <si>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</si>
  <si>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</si>
  <si>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</si>
  <si>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</si>
  <si>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</si>
  <si>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</si>
  <si>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</si>
  <si>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</si>
  <si>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</si>
  <si>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</si>
  <si>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</si>
  <si>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</si>
  <si>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</si>
  <si>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</si>
  <si>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</si>
  <si>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</si>
  <si>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</si>
  <si>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</si>
  <si>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</si>
  <si>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</si>
  <si>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</si>
  <si>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</si>
  <si>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</si>
  <si>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</si>
  <si>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</si>
  <si>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</si>
  <si>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</si>
  <si>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</si>
  <si>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</si>
  <si>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</si>
  <si>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</si>
  <si>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</si>
  <si>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</si>
  <si>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</si>
  <si>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</si>
  <si>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</si>
  <si>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</si>
  <si>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</si>
  <si>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</si>
  <si>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</si>
  <si>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</si>
  <si>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</si>
  <si>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</si>
  <si>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</si>
  <si>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</si>
  <si>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</si>
  <si>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</si>
  <si>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</si>
  <si>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</si>
  <si>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</si>
  <si>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</si>
  <si>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</si>
  <si>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</si>
  <si>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</si>
  <si>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</si>
  <si>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</si>
  <si>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</si>
  <si>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</si>
  <si>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</si>
  <si>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</si>
  <si>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</si>
  <si>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</si>
  <si>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</si>
  <si>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</si>
  <si>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</si>
  <si>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</si>
  <si>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</si>
  <si>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</si>
  <si>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</si>
  <si>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</si>
  <si>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</si>
  <si>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</si>
  <si>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</si>
  <si>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</si>
  <si>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</si>
  <si>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</si>
  <si>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</si>
  <si>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</si>
  <si>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</si>
  <si>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</si>
  <si>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</si>
  <si>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</si>
  <si>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</si>
  <si>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</si>
  <si>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</si>
  <si>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</si>
  <si>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</si>
  <si>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</si>
  <si>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</si>
  <si>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</si>
  <si>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</si>
  <si>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</si>
  <si>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</si>
  <si>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</si>
  <si>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</si>
  <si>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</si>
  <si>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</si>
  <si>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</si>
  <si>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</si>
  <si>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</si>
  <si>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</si>
  <si>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</si>
  <si>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</si>
  <si>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</si>
  <si>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</si>
  <si>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</si>
  <si>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</si>
  <si>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</si>
  <si>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</si>
  <si>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</si>
  <si>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</si>
  <si>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</si>
  <si>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</si>
  <si>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</si>
  <si>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</si>
  <si>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</si>
  <si>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</si>
  <si>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</si>
  <si>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</si>
  <si>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</si>
  <si>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</si>
  <si>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</si>
  <si>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</si>
  <si>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</si>
  <si>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</si>
  <si>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</si>
  <si>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</si>
  <si>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</si>
  <si>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</si>
  <si>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</si>
  <si>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</si>
  <si>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</si>
  <si>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</si>
  <si>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</si>
  <si>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</si>
  <si>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</si>
  <si>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</si>
  <si>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</si>
  <si>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</si>
  <si>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</si>
  <si>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</si>
  <si>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</si>
  <si>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</si>
  <si>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</si>
  <si>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</si>
  <si>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</si>
  <si>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</si>
  <si>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</si>
  <si>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</si>
  <si>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</si>
  <si>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</si>
  <si>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</si>
  <si>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</si>
  <si>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</si>
  <si>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</si>
  <si>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</si>
  <si>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</si>
  <si>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</si>
  <si>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</si>
  <si>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</si>
  <si>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</si>
  <si>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</si>
  <si>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</si>
  <si>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</si>
  <si>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</si>
  <si>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</si>
  <si>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</si>
  <si>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</si>
  <si>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</si>
  <si>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</si>
  <si>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</si>
  <si>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</si>
  <si>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</si>
  <si>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</si>
  <si>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</si>
  <si>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</si>
  <si>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</si>
  <si>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</si>
  <si>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</si>
  <si>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</si>
  <si>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</si>
  <si>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</si>
  <si>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</si>
  <si>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</si>
  <si>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</si>
  <si>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</si>
  <si>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</si>
  <si>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</si>
  <si>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</si>
  <si>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</si>
  <si>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</si>
  <si>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</si>
  <si>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</si>
  <si>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</si>
  <si>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</si>
  <si>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</si>
  <si>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</si>
  <si>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</si>
  <si>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</si>
  <si>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</si>
  <si>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</si>
  <si>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</si>
  <si>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</si>
  <si>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</si>
  <si>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</si>
  <si>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</si>
  <si>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</si>
  <si>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</si>
  <si>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</si>
  <si>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</si>
  <si>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</si>
  <si>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</si>
  <si>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</si>
  <si>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</si>
  <si>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</si>
  <si>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</si>
  <si>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</si>
  <si>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</si>
  <si>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</si>
  <si>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</si>
  <si>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</si>
  <si>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</si>
  <si>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</si>
  <si>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</si>
  <si>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</si>
  <si>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</si>
  <si>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</si>
  <si>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</si>
  <si>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</si>
  <si>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</si>
  <si>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</si>
  <si>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</si>
  <si>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</si>
  <si>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</si>
  <si>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</si>
  <si>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</si>
  <si>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</si>
  <si>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</si>
  <si>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</si>
  <si>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</si>
  <si>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</si>
  <si>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</si>
  <si>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</si>
  <si>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</si>
  <si>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</si>
  <si>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</si>
  <si>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</si>
  <si>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</si>
  <si>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</si>
  <si>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</si>
  <si>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</si>
  <si>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</si>
  <si>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</si>
  <si>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</si>
  <si>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</si>
  <si>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</si>
  <si>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</si>
  <si>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</si>
  <si>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</si>
  <si>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</si>
  <si>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</si>
  <si>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</si>
  <si>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Municipal de Cultura de Acámbaro, Guanajuato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</si>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</sst>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752476</xdr:colOff>
      <xdr:row>51</xdr:row>
      <xdr:rowOff>95250</xdr:rowOff>
    </xdr:from>
    <xdr:to>
      <xdr:col>1</xdr:col>
      <xdr:colOff>4410076</xdr:colOff>
      <xdr:row>60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FA12A4-DC2C-44D2-BC80-15C715BDE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7667625"/>
          <a:ext cx="4629150" cy="1323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view="pageBreakPreview" zoomScaleNormal="100" zoomScaleSheetLayoutView="100" workbookViewId="0">
      <pane ySplit="5" topLeftCell="A6" activePane="bottomLeft" state="frozen"/>
      <selection activeCell="A14" sqref="A14:B14"/>
      <selection pane="bottomLeft" activeCell="C49" sqref="C49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6594248.79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424093.79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424093.79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424093.79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6170155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6170155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6170155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6444433.25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5172210.87</v>
      </c>
      <c r="D95" s="112">
        <f>C95/$C$94</f>
        <v>0.80258583949178153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3236312.7199999997</v>
      </c>
      <c r="D96" s="112">
        <f t="shared" ref="D96:D159" si="0">C96/$C$94</f>
        <v>0.50218732888574802</v>
      </c>
      <c r="E96" s="41"/>
    </row>
    <row r="97" spans="1:5" x14ac:dyDescent="0.2">
      <c r="A97" s="43">
        <v>5111</v>
      </c>
      <c r="B97" s="41" t="s">
        <v>280</v>
      </c>
      <c r="C97" s="142">
        <v>1365837.86</v>
      </c>
      <c r="D97" s="44">
        <f t="shared" si="0"/>
        <v>0.21194072574186412</v>
      </c>
      <c r="E97" s="41"/>
    </row>
    <row r="98" spans="1:5" x14ac:dyDescent="0.2">
      <c r="A98" s="43">
        <v>5112</v>
      </c>
      <c r="B98" s="41" t="s">
        <v>281</v>
      </c>
      <c r="C98" s="142">
        <v>1667538.06</v>
      </c>
      <c r="D98" s="44">
        <f t="shared" si="0"/>
        <v>0.25875635533970348</v>
      </c>
      <c r="E98" s="41"/>
    </row>
    <row r="99" spans="1:5" x14ac:dyDescent="0.2">
      <c r="A99" s="43">
        <v>5113</v>
      </c>
      <c r="B99" s="41" t="s">
        <v>282</v>
      </c>
      <c r="C99" s="142">
        <v>202936.8</v>
      </c>
      <c r="D99" s="44">
        <f t="shared" si="0"/>
        <v>3.149024780418045E-2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309429.47000000003</v>
      </c>
      <c r="D103" s="112">
        <f t="shared" si="0"/>
        <v>4.8015001163989095E-2</v>
      </c>
      <c r="E103" s="41"/>
    </row>
    <row r="104" spans="1:5" x14ac:dyDescent="0.2">
      <c r="A104" s="43">
        <v>5121</v>
      </c>
      <c r="B104" s="41" t="s">
        <v>287</v>
      </c>
      <c r="C104" s="142">
        <v>127574.23</v>
      </c>
      <c r="D104" s="44">
        <f t="shared" si="0"/>
        <v>1.9796035593975622E-2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99673.22</v>
      </c>
      <c r="D107" s="44">
        <f t="shared" si="0"/>
        <v>1.5466561004414158E-2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57646.02</v>
      </c>
      <c r="D109" s="44">
        <f t="shared" si="0"/>
        <v>8.9450876071995936E-3</v>
      </c>
      <c r="E109" s="41"/>
    </row>
    <row r="110" spans="1:5" x14ac:dyDescent="0.2">
      <c r="A110" s="43">
        <v>5127</v>
      </c>
      <c r="B110" s="41" t="s">
        <v>293</v>
      </c>
      <c r="C110" s="142">
        <v>16136</v>
      </c>
      <c r="D110" s="44">
        <f t="shared" si="0"/>
        <v>2.5038664183541664E-3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8400</v>
      </c>
      <c r="D112" s="44">
        <f t="shared" si="0"/>
        <v>1.3034505400455502E-3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1626468.6800000002</v>
      </c>
      <c r="D113" s="112">
        <f t="shared" si="0"/>
        <v>0.25238350944204446</v>
      </c>
      <c r="E113" s="41"/>
    </row>
    <row r="114" spans="1:5" x14ac:dyDescent="0.2">
      <c r="A114" s="43">
        <v>5131</v>
      </c>
      <c r="B114" s="41" t="s">
        <v>297</v>
      </c>
      <c r="C114" s="142">
        <v>108413</v>
      </c>
      <c r="D114" s="44">
        <f t="shared" si="0"/>
        <v>1.6822736118804551E-2</v>
      </c>
      <c r="E114" s="41"/>
    </row>
    <row r="115" spans="1:5" x14ac:dyDescent="0.2">
      <c r="A115" s="43">
        <v>5132</v>
      </c>
      <c r="B115" s="41" t="s">
        <v>298</v>
      </c>
      <c r="C115" s="142">
        <v>6000</v>
      </c>
      <c r="D115" s="44">
        <f t="shared" si="0"/>
        <v>9.3103610003253585E-4</v>
      </c>
      <c r="E115" s="41"/>
    </row>
    <row r="116" spans="1:5" x14ac:dyDescent="0.2">
      <c r="A116" s="43">
        <v>5133</v>
      </c>
      <c r="B116" s="41" t="s">
        <v>299</v>
      </c>
      <c r="C116" s="142">
        <v>58297.61</v>
      </c>
      <c r="D116" s="44">
        <f t="shared" si="0"/>
        <v>9.0461965759362929E-3</v>
      </c>
      <c r="E116" s="41"/>
    </row>
    <row r="117" spans="1:5" x14ac:dyDescent="0.2">
      <c r="A117" s="43">
        <v>5134</v>
      </c>
      <c r="B117" s="41" t="s">
        <v>300</v>
      </c>
      <c r="C117" s="142">
        <v>15343.07</v>
      </c>
      <c r="D117" s="44">
        <f t="shared" si="0"/>
        <v>2.3808253425543664E-3</v>
      </c>
      <c r="E117" s="41"/>
    </row>
    <row r="118" spans="1:5" x14ac:dyDescent="0.2">
      <c r="A118" s="43">
        <v>5135</v>
      </c>
      <c r="B118" s="41" t="s">
        <v>301</v>
      </c>
      <c r="C118" s="142">
        <v>99553.3</v>
      </c>
      <c r="D118" s="44">
        <f t="shared" si="0"/>
        <v>1.5447952696228175E-2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3891.9</v>
      </c>
      <c r="D120" s="44">
        <f t="shared" si="0"/>
        <v>6.039165662861044E-4</v>
      </c>
      <c r="E120" s="41"/>
    </row>
    <row r="121" spans="1:5" x14ac:dyDescent="0.2">
      <c r="A121" s="43">
        <v>5138</v>
      </c>
      <c r="B121" s="41" t="s">
        <v>304</v>
      </c>
      <c r="C121" s="142">
        <v>1082427.8</v>
      </c>
      <c r="D121" s="44">
        <f t="shared" si="0"/>
        <v>0.16796322624646629</v>
      </c>
      <c r="E121" s="41"/>
    </row>
    <row r="122" spans="1:5" x14ac:dyDescent="0.2">
      <c r="A122" s="43">
        <v>5139</v>
      </c>
      <c r="B122" s="41" t="s">
        <v>305</v>
      </c>
      <c r="C122" s="142">
        <v>252542</v>
      </c>
      <c r="D122" s="44">
        <f t="shared" si="0"/>
        <v>3.9187619795736109E-2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1259712</v>
      </c>
      <c r="D123" s="112">
        <f t="shared" si="0"/>
        <v>0.19547289127403097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1259712</v>
      </c>
      <c r="D133" s="112">
        <f t="shared" si="0"/>
        <v>0.19547289127403097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1259712</v>
      </c>
      <c r="D136" s="44">
        <f t="shared" si="0"/>
        <v>0.19547289127403097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12510.38</v>
      </c>
      <c r="D181" s="112">
        <f t="shared" si="1"/>
        <v>1.9412692341875058E-3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12510.38</v>
      </c>
      <c r="D182" s="112">
        <f t="shared" si="1"/>
        <v>1.9412692341875058E-3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11335.14</v>
      </c>
      <c r="D187" s="44">
        <f t="shared" si="1"/>
        <v>1.7589040898204663E-3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1175.24</v>
      </c>
      <c r="D189" s="44">
        <f t="shared" si="1"/>
        <v>1.8236514436703957E-4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162720.01999999999</v>
      </c>
      <c r="D15" s="144">
        <v>162720.01999999999</v>
      </c>
      <c r="E15" s="144">
        <v>162720.01999999999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2217.89</v>
      </c>
      <c r="D20" s="144">
        <v>2217.89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30500</v>
      </c>
      <c r="D21" s="144">
        <v>30500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465</v>
      </c>
      <c r="D23" s="144">
        <v>465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7000</v>
      </c>
      <c r="D25" s="144">
        <v>7000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849915.95000000007</v>
      </c>
      <c r="D64" s="144">
        <f t="shared" ref="D64:E64" si="0">SUM(D65:D72)</f>
        <v>11335.14</v>
      </c>
      <c r="E64" s="144">
        <f t="shared" si="0"/>
        <v>197718.07</v>
      </c>
    </row>
    <row r="65" spans="1:9" x14ac:dyDescent="0.2">
      <c r="A65" s="16">
        <v>1241</v>
      </c>
      <c r="B65" s="14" t="s">
        <v>158</v>
      </c>
      <c r="C65" s="144">
        <v>362177.34</v>
      </c>
      <c r="D65" s="144">
        <v>11335.14</v>
      </c>
      <c r="E65" s="144">
        <v>28621.07</v>
      </c>
    </row>
    <row r="66" spans="1:9" x14ac:dyDescent="0.2">
      <c r="A66" s="16">
        <v>1242</v>
      </c>
      <c r="B66" s="14" t="s">
        <v>159</v>
      </c>
      <c r="C66" s="144">
        <v>247582.57</v>
      </c>
      <c r="D66" s="144">
        <v>0</v>
      </c>
      <c r="E66" s="144">
        <v>19497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149600</v>
      </c>
      <c r="D68" s="144">
        <v>0</v>
      </c>
      <c r="E68" s="144">
        <v>149600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35484.910000000003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55071.13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31385.4</v>
      </c>
      <c r="D76" s="144">
        <f>SUM(D77:D81)</f>
        <v>1175.24</v>
      </c>
      <c r="E76" s="144">
        <f>SUM(E77:E81)</f>
        <v>4453.32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11752.4</v>
      </c>
      <c r="D77" s="144">
        <v>1175.24</v>
      </c>
      <c r="E77" s="144">
        <v>4453.32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19633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587131.86</v>
      </c>
      <c r="D110" s="144">
        <f>SUM(D111:D119)</f>
        <v>587131.86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24275.84</v>
      </c>
      <c r="D112" s="144">
        <f t="shared" ref="D112:D119" si="1">C112</f>
        <v>24275.84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496437.48</v>
      </c>
      <c r="D117" s="144">
        <f t="shared" si="1"/>
        <v>496437.48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66418.539999999994</v>
      </c>
      <c r="D119" s="144">
        <f t="shared" si="1"/>
        <v>66418.539999999994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149815.54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3716986.38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3532906.91</v>
      </c>
      <c r="D10" s="147">
        <v>3366775.36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3532906.91</v>
      </c>
      <c r="D16" s="148">
        <f>SUM(D9:D15)</f>
        <v>3366775.36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149815.54</v>
      </c>
      <c r="D48" s="148">
        <v>532876.6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12510.38</v>
      </c>
      <c r="D49" s="148">
        <f>D54+D66+D94+D97+D50</f>
        <v>15592.68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12510.38</v>
      </c>
      <c r="D66" s="148">
        <f>D67+D76+D79+D85</f>
        <v>15592.68</v>
      </c>
    </row>
    <row r="67" spans="1:4" x14ac:dyDescent="0.2">
      <c r="A67" s="26">
        <v>5510</v>
      </c>
      <c r="B67" s="22" t="s">
        <v>358</v>
      </c>
      <c r="C67" s="147">
        <f>SUM(C68:C75)</f>
        <v>12510.38</v>
      </c>
      <c r="D67" s="147">
        <f>SUM(D68:D75)</f>
        <v>15592.68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11335.14</v>
      </c>
      <c r="D72" s="147">
        <v>14417.44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1175.24</v>
      </c>
      <c r="D74" s="147">
        <v>1175.24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162325.92000000001</v>
      </c>
      <c r="D139" s="148">
        <f>D48+D49-D103-D106</f>
        <v>548469.28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6594248.79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6594248.79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0" sqref="B3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6431922.8700000001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12510.38</v>
      </c>
    </row>
    <row r="32" spans="1:3" x14ac:dyDescent="0.2">
      <c r="A32" s="76" t="s">
        <v>470</v>
      </c>
      <c r="B32" s="63" t="s">
        <v>358</v>
      </c>
      <c r="C32" s="93">
        <v>12510.38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6444433.25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C42" sqref="C4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0</v>
      </c>
    </row>
    <row r="51" spans="1:3" x14ac:dyDescent="0.2">
      <c r="A51" s="22">
        <v>8220</v>
      </c>
      <c r="B51" s="103" t="s">
        <v>46</v>
      </c>
      <c r="C51" s="161">
        <v>0</v>
      </c>
    </row>
    <row r="52" spans="1:3" x14ac:dyDescent="0.2">
      <c r="A52" s="22">
        <v>8230</v>
      </c>
      <c r="B52" s="103" t="s">
        <v>594</v>
      </c>
      <c r="C52" s="161">
        <v>0</v>
      </c>
    </row>
    <row r="53" spans="1:3" x14ac:dyDescent="0.2">
      <c r="A53" s="22">
        <v>8240</v>
      </c>
      <c r="B53" s="103" t="s">
        <v>45</v>
      </c>
      <c r="C53" s="161">
        <v>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2026-01-26T16:43:49Z</cp:lastPrinted>
  <dcterms:created xsi:type="dcterms:W3CDTF">2012-12-11T20:36:24Z</dcterms:created>
  <dcterms:modified xsi:type="dcterms:W3CDTF">2026-01-26T16:43:53Z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