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D026A835-9FC3-4899-8BB3-BFC01E04DE3E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<sst xmlns="http://schemas.openxmlformats.org/spreadsheetml/2006/main" count="860" uniqueCount="604">
  <si>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</si>
  <si>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</si>
  <si>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</si>
  <si>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</si>
  <si>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</si>
  <si>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</si>
  <si>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</si>
  <si>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</si>
  <si>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</si>
  <si>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</si>
  <si>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</si>
  <si>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</si>
  <si>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</si>
  <si>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</si>
  <si>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</si>
  <si>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</si>
  <si>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</si>
  <si>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</si>
  <si>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</si>
  <si>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</si>
  <si>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</si>
  <si>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</si>
  <si>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</si>
  <si>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</si>
  <si>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</si>
  <si>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</si>
  <si>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</si>
  <si>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</si>
  <si>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</si>
  <si>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</si>
  <si>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</si>
  <si>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</si>
  <si>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</si>
  <si>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</si>
  <si>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</si>
  <si>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</si>
  <si>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</si>
  <si>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</si>
  <si>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</si>
  <si>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</si>
  <si>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</si>
  <si>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</si>
  <si>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</si>
  <si>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</si>
  <si>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</si>
  <si>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</si>
  <si>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</si>
  <si>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</si>
  <si>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</si>
  <si>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</si>
  <si>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</si>
  <si>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</si>
  <si>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</si>
  <si>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</si>
  <si>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</si>
  <si>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</si>
  <si>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</si>
  <si>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</si>
  <si>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</si>
  <si>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</si>
  <si>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</si>
  <si>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</si>
  <si>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</si>
  <si>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</si>
  <si>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</si>
  <si>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</si>
  <si>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</si>
  <si>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</si>
  <si>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</si>
  <si>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</si>
  <si>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</si>
  <si>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</si>
  <si>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</si>
  <si>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</si>
  <si>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</si>
  <si>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</si>
  <si>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</si>
  <si>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</si>
  <si>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</si>
  <si>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</si>
  <si>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</si>
  <si>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</si>
  <si>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</si>
  <si>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</si>
  <si>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</si>
  <si>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</si>
  <si>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</si>
  <si>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</si>
  <si>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</si>
  <si>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</si>
  <si>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</si>
  <si>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</si>
  <si>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</si>
  <si>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</si>
  <si>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</si>
  <si>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</si>
  <si>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</si>
  <si>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</si>
  <si>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</si>
  <si>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</si>
  <si>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</si>
  <si>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</si>
  <si>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</si>
  <si>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</si>
  <si>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</si>
  <si>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</si>
  <si>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</si>
  <si>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</si>
  <si>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</si>
  <si>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</si>
  <si>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</si>
  <si>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</si>
  <si>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</si>
  <si>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</si>
  <si>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</si>
  <si>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</si>
  <si>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</si>
  <si>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</si>
  <si>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</si>
  <si>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</si>
  <si>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</si>
  <si>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</si>
  <si>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</si>
  <si>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</si>
  <si>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</si>
  <si>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</si>
  <si>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</si>
  <si>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</si>
  <si>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</si>
  <si>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</si>
  <si>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</si>
  <si>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</si>
  <si>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</si>
  <si>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</si>
  <si>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</si>
  <si>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</si>
  <si>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</si>
  <si>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</si>
  <si>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</si>
  <si>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</si>
  <si>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</si>
  <si>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</si>
  <si>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</si>
  <si>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</si>
  <si>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</si>
  <si>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</si>
  <si>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</si>
  <si>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</si>
  <si>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</si>
  <si>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</si>
  <si>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</si>
  <si>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</si>
  <si>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</si>
  <si>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</si>
  <si>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</si>
  <si>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</si>
  <si>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</si>
  <si>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</si>
  <si>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</si>
  <si>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</si>
  <si>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</si>
  <si>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</si>
  <si>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</si>
  <si>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</si>
  <si>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</si>
  <si>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</si>
  <si>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</si>
  <si>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</si>
  <si>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</si>
  <si>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</si>
  <si>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</si>
  <si>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</si>
  <si>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</si>
  <si>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</si>
  <si>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</si>
  <si>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</si>
  <si>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</si>
  <si>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</si>
  <si>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</si>
  <si>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</si>
  <si>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</si>
  <si>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</si>
  <si>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</si>
  <si>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</si>
  <si>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</si>
  <si>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</si>
  <si>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</si>
  <si>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</si>
  <si>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</si>
  <si>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</si>
  <si>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</si>
  <si>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</si>
  <si>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</si>
  <si>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</si>
  <si>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</si>
  <si>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</si>
  <si>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</si>
  <si>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</si>
  <si>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</si>
  <si>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</si>
  <si>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</si>
  <si>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</si>
  <si>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</si>
  <si>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</si>
  <si>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</si>
  <si>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</si>
  <si>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</si>
  <si>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</si>
  <si>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</si>
  <si>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</si>
  <si>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</si>
  <si>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</si>
  <si>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</si>
  <si>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</si>
  <si>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</si>
  <si>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</si>
  <si>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</si>
  <si>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</si>
  <si>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</si>
  <si>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</si>
  <si>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</si>
  <si>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</si>
  <si>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</si>
  <si>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</si>
  <si>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</si>
  <si>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</si>
  <si>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</si>
  <si>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</si>
  <si>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</si>
  <si>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</si>
  <si>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</si>
  <si>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</si>
  <si>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</si>
  <si>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</si>
  <si>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</si>
  <si>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</si>
  <si>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</si>
  <si>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</si>
  <si>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</si>
  <si>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</si>
  <si>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</si>
  <si>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</si>
  <si>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</si>
  <si>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</si>
  <si>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</si>
  <si>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</si>
  <si>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</si>
  <si>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</si>
  <si>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</si>
  <si>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</si>
  <si>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</si>
  <si>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</si>
  <si>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</si>
  <si>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</si>
  <si>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</si>
  <si>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</si>
  <si>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</si>
  <si>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</si>
  <si>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</si>
  <si>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</si>
  <si>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</si>
  <si>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</si>
  <si>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</si>
  <si>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</si>
  <si>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</si>
  <si>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</si>
  <si>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</si>
  <si>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</si>
  <si>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</si>
  <si>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</si>
  <si>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</si>
  <si>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</si>
  <si>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</si>
  <si>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</si>
  <si>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</si>
  <si>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</si>
  <si>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</si>
  <si>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</si>
  <si>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</si>
  <si>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</si>
  <si>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</si>
  <si>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</si>
  <si>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</si>
  <si>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</si>
  <si>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</si>
  <si>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</si>
  <si>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</si>
  <si>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</si>
  <si>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</si>
  <si>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</si>
  <si>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</si>
  <si>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</si>
  <si>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</si>
  <si>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</si>
  <si>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</si>
  <si>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</si>
  <si>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</si>
  <si>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</si>
  <si>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</si>
  <si>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</si>
  <si>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</si>
  <si>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</si>
  <si>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</si>
  <si>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</si>
  <si>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</si>
  <si>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</si>
  <si>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</si>
  <si>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</si>
  <si>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</si>
  <si>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</si>
  <si>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</si>
  <si>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</si>
  <si>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</si>
  <si>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</si>
  <si>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</si>
  <si>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</si>
  <si>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</si>
  <si>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</si>
  <si>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</si>
  <si>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</si>
  <si>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</si>
  <si>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</si>
  <si>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</si>
  <si>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</si>
  <si>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</si>
  <si>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</si>
  <si>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</si>
  <si>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</si>
  <si>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</si>
  <si>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</si>
  <si>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</si>
  <si>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</si>
  <si>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</si>
  <si>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</si>
  <si>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</si>
  <si>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</si>
  <si>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</si>
  <si>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</si>
  <si>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</si>
  <si>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</si>
  <si>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</si>
  <si>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</si>
  <si>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</si>
  <si>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</si>
  <si>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</si>
  <si>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</si>
  <si>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</si>
  <si>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</si>
  <si>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</si>
  <si>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</si>
  <si>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</si>
  <si>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</si>
  <si>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</si>
  <si>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</si>
  <si>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</si>
  <si>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</si>
  <si>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</si>
  <si>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</si>
  <si>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</si>
  <si>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</si>
  <si>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</si>
  <si>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</si>
  <si>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</si>
  <si>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</si>
  <si>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</si>
  <si>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</si>
  <si>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</si>
  <si>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</si>
  <si>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</si>
  <si>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</si>
  <si>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</si>
  <si>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</si>
  <si>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</si>
  <si>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</si>
  <si>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</si>
  <si>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</si>
  <si>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</si>
  <si>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</si>
  <si>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</si>
  <si>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</si>
  <si>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</si>
  <si>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</si>
  <si>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</si>
  <si>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</si>
  <si>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</si>
  <si>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</si>
  <si>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</si>
  <si>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</si>
  <si>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</si>
  <si>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</si>
  <si>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</si>
  <si>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</si>
  <si>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</si>
  <si>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</si>
  <si>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</si>
  <si>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</si>
  <si>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</si>
  <si>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</si>
  <si>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</si>
  <si>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</si>
  <si>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</si>
  <si>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</si>
  <si>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</si>
  <si>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</si>
  <si>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</si>
  <si>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</si>
  <si>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</si>
  <si>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</si>
  <si>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</si>
  <si>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</si>
  <si>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</si>
  <si>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</si>
  <si>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</si>
  <si>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</si>
  <si>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</si>
  <si>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</si>
  <si>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</si>
  <si>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</si>
  <si>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</si>
  <si>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</si>
  <si>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</si>
  <si>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</si>
  <si>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</si>
  <si>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</si>
  <si>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</si>
  <si>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</si>
  <si>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</si>
  <si>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</si>
  <si>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</si>
  <si>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</si>
  <si>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</si>
  <si>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</si>
  <si>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</si>
  <si>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</si>
  <si>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</si>
  <si>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</si>
  <si>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</si>
  <si>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</si>
  <si>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</si>
  <si>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</si>
  <si>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</si>
  <si>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</si>
  <si>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</si>
  <si>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</si>
  <si>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</si>
  <si>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</si>
  <si>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</si>
  <si>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</si>
  <si>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</si>
  <si>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</si>
  <si>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</si>
  <si>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</si>
  <si>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</si>
  <si>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</si>
  <si>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</si>
  <si>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</si>
  <si>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</si>
  <si>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</si>
  <si>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</si>
  <si>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</si>
  <si>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</si>
  <si>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</si>
  <si>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</si>
  <si>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</si>
  <si>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</si>
  <si>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</si>
  <si>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</si>
  <si>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</si>
  <si>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</si>
  <si>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</si>
  <si>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</si>
  <si>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</si>
  <si>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</si>
  <si>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</si>
  <si>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</si>
  <si>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</si>
  <si>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</si>
  <si>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</si>
  <si>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</si>
  <si>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</si>
  <si>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</si>
  <si>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</si>
  <si>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</si>
  <si>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</si>
  <si>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</si>
  <si>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</si>
  <si>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</si>
  <si>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</si>
  <si>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</si>
  <si>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</si>
  <si>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</si>
  <si>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</si>
  <si>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</si>
  <si>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</si>
  <si>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</si>
  <si>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</si>
  <si>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</si>
  <si>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</si>
  <si>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</si>
  <si>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</si>
  <si>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</si>
  <si>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</si>
  <si>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</si>
  <si>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</si>
  <si>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</si>
  <si>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</si>
  <si>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</si>
  <si>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</si>
  <si>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</si>
  <si>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</si>
  <si>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</si>
  <si>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</si>
  <si>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</si>
  <si>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</si>
  <si>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</si>
  <si>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</si>
  <si>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</si>
  <si>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</si>
  <si>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</si>
  <si>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</si>
  <si>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</si>
  <si>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</si>
  <si>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</si>
  <si>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</si>
  <si>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</si>
  <si>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</si>
  <si>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</si>
  <si>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</si>
  <si>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</si>
  <si>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</si>
  <si>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</si>
  <si>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</si>
  <si>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</si>
  <si>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</si>
  <si>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</si>
  <si>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</si>
  <si>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</si>
  <si>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</si>
  <si>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</si>
  <si>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</si>
  <si>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</si>
  <si>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</si>
  <si>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</si>
  <si>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</si>
  <si>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</si>
  <si>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</si>
  <si>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</si>
  <si>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</si>
  <si>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</si>
  <si>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</si>
  <si>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</si>
  <si>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</si>
  <si>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</si>
  <si>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</si>
  <si>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</si>
  <si>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</si>
  <si>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</si>
  <si>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</si>
  <si>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</si>
  <si>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</si>
  <si>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</si>
  <si>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</si>
  <si>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</si>
  <si>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</si>
  <si>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</si>
  <si>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</si>
  <si>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</si>
  <si>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</si>
  <si>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</si>
  <si>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</si>
  <si>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</si>
  <si>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</si>
  <si>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</si>
  <si>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</si>
  <si>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</si>
  <si>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</si>
  <si>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</si>
  <si>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</si>
  <si>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</si>
  <si>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</si>
  <si>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</si>
  <si>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</si>
  <si>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</si>
  <si>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</si>
  <si>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</si>
  <si>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</si>
  <si>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</si>
  <si>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</si>
  <si>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</si>
  <si>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</si>
  <si>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</si>
  <si>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</si>
  <si>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</si>
  <si>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</si>
  <si>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</si>
  <si>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</si>
  <si>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</si>
  <si>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</si>
  <si>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</si>
  <si>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</si>
  <si>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</si>
  <si>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</si>
  <si>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Cultura de Acámbaro, Guanajuato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</si>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</sst>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50</xdr:row>
      <xdr:rowOff>66675</xdr:rowOff>
    </xdr:from>
    <xdr:to>
      <xdr:col>2</xdr:col>
      <xdr:colOff>209550</xdr:colOff>
      <xdr:row>53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6ED636-CD19-43F3-B99A-C0E2E1944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7496175"/>
          <a:ext cx="49339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46" sqref="B4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60" zoomScaleNormal="100" workbookViewId="0">
      <selection activeCell="B45" sqref="B4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2808758.25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223652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223652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223652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2585106.25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2585106.25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2585106.25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2826642.12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2196786.12</v>
      </c>
      <c r="D95" s="112">
        <f>C95/$C$94</f>
        <v>0.77717164987267651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1588533.99</v>
      </c>
      <c r="D96" s="112">
        <f t="shared" ref="D96:D159" si="0">C96/$C$94</f>
        <v>0.56198624465413394</v>
      </c>
      <c r="E96" s="41"/>
    </row>
    <row r="97" spans="1:5" x14ac:dyDescent="0.2">
      <c r="A97" s="43">
        <v>5111</v>
      </c>
      <c r="B97" s="41" t="s">
        <v>280</v>
      </c>
      <c r="C97" s="142">
        <v>695045.4</v>
      </c>
      <c r="D97" s="44">
        <f t="shared" si="0"/>
        <v>0.24589083813694815</v>
      </c>
      <c r="E97" s="41"/>
    </row>
    <row r="98" spans="1:5" x14ac:dyDescent="0.2">
      <c r="A98" s="43">
        <v>5112</v>
      </c>
      <c r="B98" s="41" t="s">
        <v>281</v>
      </c>
      <c r="C98" s="142">
        <v>852520.65</v>
      </c>
      <c r="D98" s="44">
        <f t="shared" si="0"/>
        <v>0.30160190565617129</v>
      </c>
      <c r="E98" s="41"/>
    </row>
    <row r="99" spans="1:5" x14ac:dyDescent="0.2">
      <c r="A99" s="43">
        <v>5113</v>
      </c>
      <c r="B99" s="41" t="s">
        <v>282</v>
      </c>
      <c r="C99" s="142">
        <v>40967.94</v>
      </c>
      <c r="D99" s="44">
        <f t="shared" si="0"/>
        <v>1.4493500861014552E-2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137608.20000000001</v>
      </c>
      <c r="D103" s="112">
        <f t="shared" si="0"/>
        <v>4.8682568984007073E-2</v>
      </c>
      <c r="E103" s="41"/>
    </row>
    <row r="104" spans="1:5" x14ac:dyDescent="0.2">
      <c r="A104" s="43">
        <v>5121</v>
      </c>
      <c r="B104" s="41" t="s">
        <v>287</v>
      </c>
      <c r="C104" s="142">
        <v>62846.54</v>
      </c>
      <c r="D104" s="44">
        <f t="shared" si="0"/>
        <v>2.2233638830797584E-2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36337.72</v>
      </c>
      <c r="D107" s="44">
        <f t="shared" si="0"/>
        <v>1.2855437107828847E-2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27287.94</v>
      </c>
      <c r="D109" s="44">
        <f t="shared" si="0"/>
        <v>9.6538361920397615E-3</v>
      </c>
      <c r="E109" s="41"/>
    </row>
    <row r="110" spans="1:5" x14ac:dyDescent="0.2">
      <c r="A110" s="43">
        <v>5127</v>
      </c>
      <c r="B110" s="41" t="s">
        <v>293</v>
      </c>
      <c r="C110" s="142">
        <v>11136</v>
      </c>
      <c r="D110" s="44">
        <f t="shared" si="0"/>
        <v>3.939656853340882E-3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470643.93</v>
      </c>
      <c r="D113" s="112">
        <f t="shared" si="0"/>
        <v>0.16650283623453541</v>
      </c>
      <c r="E113" s="41"/>
    </row>
    <row r="114" spans="1:5" x14ac:dyDescent="0.2">
      <c r="A114" s="43">
        <v>5131</v>
      </c>
      <c r="B114" s="41" t="s">
        <v>297</v>
      </c>
      <c r="C114" s="142">
        <v>59742</v>
      </c>
      <c r="D114" s="44">
        <f t="shared" si="0"/>
        <v>2.1135325047799119E-2</v>
      </c>
      <c r="E114" s="41"/>
    </row>
    <row r="115" spans="1:5" x14ac:dyDescent="0.2">
      <c r="A115" s="43">
        <v>5132</v>
      </c>
      <c r="B115" s="41" t="s">
        <v>298</v>
      </c>
      <c r="C115" s="142">
        <v>3000</v>
      </c>
      <c r="D115" s="44">
        <f t="shared" si="0"/>
        <v>1.0613299712664015E-3</v>
      </c>
      <c r="E115" s="41"/>
    </row>
    <row r="116" spans="1:5" x14ac:dyDescent="0.2">
      <c r="A116" s="43">
        <v>5133</v>
      </c>
      <c r="B116" s="41" t="s">
        <v>299</v>
      </c>
      <c r="C116" s="142">
        <v>32242.97</v>
      </c>
      <c r="D116" s="44">
        <f t="shared" si="0"/>
        <v>1.1406810141214481E-2</v>
      </c>
      <c r="E116" s="41"/>
    </row>
    <row r="117" spans="1:5" x14ac:dyDescent="0.2">
      <c r="A117" s="43">
        <v>5134</v>
      </c>
      <c r="B117" s="41" t="s">
        <v>300</v>
      </c>
      <c r="C117" s="142">
        <v>4794.8999999999996</v>
      </c>
      <c r="D117" s="44">
        <f t="shared" si="0"/>
        <v>1.6963236930750893E-3</v>
      </c>
      <c r="E117" s="41"/>
    </row>
    <row r="118" spans="1:5" x14ac:dyDescent="0.2">
      <c r="A118" s="43">
        <v>5135</v>
      </c>
      <c r="B118" s="41" t="s">
        <v>301</v>
      </c>
      <c r="C118" s="142">
        <v>37254.32</v>
      </c>
      <c r="D118" s="44">
        <f t="shared" si="0"/>
        <v>1.3179708791716441E-2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1778.14</v>
      </c>
      <c r="D120" s="44">
        <f t="shared" si="0"/>
        <v>6.2906442503587968E-4</v>
      </c>
      <c r="E120" s="41"/>
    </row>
    <row r="121" spans="1:5" x14ac:dyDescent="0.2">
      <c r="A121" s="43">
        <v>5138</v>
      </c>
      <c r="B121" s="41" t="s">
        <v>304</v>
      </c>
      <c r="C121" s="142">
        <v>284645.59999999998</v>
      </c>
      <c r="D121" s="44">
        <f t="shared" si="0"/>
        <v>0.10070096882303585</v>
      </c>
      <c r="E121" s="41"/>
    </row>
    <row r="122" spans="1:5" x14ac:dyDescent="0.2">
      <c r="A122" s="43">
        <v>5139</v>
      </c>
      <c r="B122" s="41" t="s">
        <v>305</v>
      </c>
      <c r="C122" s="142">
        <v>47186</v>
      </c>
      <c r="D122" s="44">
        <f t="shared" si="0"/>
        <v>1.6693305341392139E-2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629856</v>
      </c>
      <c r="D123" s="112">
        <f t="shared" si="0"/>
        <v>0.22282835012732349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629856</v>
      </c>
      <c r="D133" s="112">
        <f t="shared" si="0"/>
        <v>0.22282835012732349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629856</v>
      </c>
      <c r="D136" s="44">
        <f t="shared" si="0"/>
        <v>0.22282835012732349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162720.01999999999</v>
      </c>
      <c r="D15" s="144">
        <v>162720.01999999999</v>
      </c>
      <c r="E15" s="144">
        <v>162720.01999999999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-23776.86</v>
      </c>
      <c r="D20" s="144">
        <v>-23776.86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30500</v>
      </c>
      <c r="D21" s="144">
        <v>30500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465</v>
      </c>
      <c r="D23" s="144">
        <v>465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7000</v>
      </c>
      <c r="D25" s="144">
        <v>7000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849915.95000000007</v>
      </c>
      <c r="D64" s="144">
        <f t="shared" ref="D64:E64" si="0">SUM(D65:D72)</f>
        <v>0</v>
      </c>
      <c r="E64" s="144">
        <f t="shared" si="0"/>
        <v>186382.93</v>
      </c>
    </row>
    <row r="65" spans="1:9" x14ac:dyDescent="0.2">
      <c r="A65" s="16">
        <v>1241</v>
      </c>
      <c r="B65" s="14" t="s">
        <v>158</v>
      </c>
      <c r="C65" s="144">
        <v>362177.34</v>
      </c>
      <c r="D65" s="144">
        <v>0</v>
      </c>
      <c r="E65" s="144">
        <v>17285.93</v>
      </c>
    </row>
    <row r="66" spans="1:9" x14ac:dyDescent="0.2">
      <c r="A66" s="16">
        <v>1242</v>
      </c>
      <c r="B66" s="14" t="s">
        <v>159</v>
      </c>
      <c r="C66" s="144">
        <v>247582.57</v>
      </c>
      <c r="D66" s="144">
        <v>0</v>
      </c>
      <c r="E66" s="144">
        <v>19497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149600</v>
      </c>
      <c r="D68" s="144">
        <v>0</v>
      </c>
      <c r="E68" s="144">
        <v>149600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35484.910000000003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55071.13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31385.4</v>
      </c>
      <c r="D76" s="144">
        <f>SUM(D77:D81)</f>
        <v>0</v>
      </c>
      <c r="E76" s="144">
        <f>SUM(E77:E81)</f>
        <v>3278.08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11752.4</v>
      </c>
      <c r="D77" s="144">
        <v>0</v>
      </c>
      <c r="E77" s="144">
        <v>3278.08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19633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541821.48</v>
      </c>
      <c r="D110" s="144">
        <f>SUM(D111:D119)</f>
        <v>541821.48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24275.84</v>
      </c>
      <c r="D112" s="144">
        <f t="shared" ref="D112:D119" si="1">C112</f>
        <v>24275.84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477127.1</v>
      </c>
      <c r="D117" s="144">
        <f t="shared" si="1"/>
        <v>477127.1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40418.54</v>
      </c>
      <c r="D119" s="144">
        <f t="shared" si="1"/>
        <v>40418.54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4" sqref="B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-17883.87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3716986.38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3333381.49</v>
      </c>
      <c r="D10" s="147">
        <v>3366775.36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3333381.49</v>
      </c>
      <c r="D16" s="148">
        <f>SUM(D9:D15)</f>
        <v>3366775.36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-17883.87</v>
      </c>
      <c r="D48" s="148">
        <v>532876.6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15592.68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15592.68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15592.68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14417.44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1175.24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-17883.87</v>
      </c>
      <c r="D145" s="148">
        <f>D48+D49+D103-D109-D112</f>
        <v>548469.28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7" sqref="B2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2808758.25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2808758.25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29" sqref="B29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2826642.12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2826642.12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6556855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-3763096.75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15000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-2808758.25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-6556855</v>
      </c>
    </row>
    <row r="51" spans="1:3" x14ac:dyDescent="0.2">
      <c r="A51" s="22">
        <v>8220</v>
      </c>
      <c r="B51" s="103" t="s">
        <v>46</v>
      </c>
      <c r="C51" s="161">
        <v>3115330.06</v>
      </c>
    </row>
    <row r="52" spans="1:3" x14ac:dyDescent="0.2">
      <c r="A52" s="22">
        <v>8230</v>
      </c>
      <c r="B52" s="103" t="s">
        <v>600</v>
      </c>
      <c r="C52" s="161">
        <v>-15000</v>
      </c>
    </row>
    <row r="53" spans="1:3" x14ac:dyDescent="0.2">
      <c r="A53" s="22">
        <v>8240</v>
      </c>
      <c r="B53" s="103" t="s">
        <v>45</v>
      </c>
      <c r="C53" s="161">
        <v>629882.81999999995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2826642.12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2025-07-22T15:49:05Z</cp:lastPrinted>
  <dcterms:created xsi:type="dcterms:W3CDTF">2012-12-11T20:36:24Z</dcterms:created>
  <dcterms:modified xsi:type="dcterms:W3CDTF">2025-07-22T15:49:14Z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