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9275FA23-40CF-47A2-828B-4EBDBD5819DB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ESF!$A$1:$H$173</definedName>
    <definedName name="_xlnm.Print_Area" localSheetId="7">Memoria!$A$1:$H$58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<sst xmlns="http://schemas.openxmlformats.org/spreadsheetml/2006/main" count="859" uniqueCount="603">
  <si>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</si>
  <si>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</si>
  <si>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</si>
  <si>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</si>
  <si>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</si>
  <si>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</si>
  <si>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</si>
  <si>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</si>
  <si>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</si>
  <si>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</si>
  <si>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</si>
  <si>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</si>
  <si>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</si>
  <si>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</si>
  <si>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</si>
  <si>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</si>
  <si>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</si>
  <si>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</si>
  <si>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</si>
  <si>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</si>
  <si>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</si>
  <si>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</si>
  <si>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</si>
  <si>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</si>
  <si>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</si>
  <si>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</si>
  <si>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</si>
  <si>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</si>
  <si>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</si>
  <si>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</si>
  <si>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</si>
  <si>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</si>
  <si>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</si>
  <si>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</si>
  <si>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</si>
  <si>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</si>
  <si>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</si>
  <si>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</si>
  <si>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</si>
  <si>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</si>
  <si>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</si>
  <si>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</si>
  <si>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</si>
  <si>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</si>
  <si>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</si>
  <si>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</si>
  <si>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</si>
  <si>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</si>
  <si>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</si>
  <si>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</si>
  <si>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</si>
  <si>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</si>
  <si>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</si>
  <si>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</si>
  <si>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</si>
  <si>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</si>
  <si>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</si>
  <si>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</si>
  <si>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</si>
  <si>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</si>
  <si>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</si>
  <si>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</si>
  <si>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</si>
  <si>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</si>
  <si>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</si>
  <si>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</si>
  <si>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</si>
  <si>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</si>
  <si>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</si>
  <si>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</si>
  <si>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</si>
  <si>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</si>
  <si>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</si>
  <si>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</si>
  <si>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</si>
  <si>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</si>
  <si>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</si>
  <si>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</si>
  <si>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</si>
  <si>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</si>
  <si>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</si>
  <si>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</si>
  <si>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</si>
  <si>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</si>
  <si>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</si>
  <si>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</si>
  <si>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</si>
  <si>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</si>
  <si>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</si>
  <si>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</si>
  <si>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</si>
  <si>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</si>
  <si>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</si>
  <si>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</si>
  <si>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</si>
  <si>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</si>
  <si>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</si>
  <si>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</si>
  <si>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</si>
  <si>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</si>
  <si>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</si>
  <si>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</si>
  <si>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</si>
  <si>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</si>
  <si>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</si>
  <si>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</si>
  <si>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</si>
  <si>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</si>
  <si>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</si>
  <si>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</si>
  <si>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</si>
  <si>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</si>
  <si>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</si>
  <si>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</si>
  <si>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</si>
  <si>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</si>
  <si>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</si>
  <si>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</si>
  <si>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</si>
  <si>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</si>
  <si>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</si>
  <si>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</si>
  <si>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</si>
  <si>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</si>
  <si>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</si>
  <si>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</si>
  <si>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</si>
  <si>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</si>
  <si>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</si>
  <si>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</si>
  <si>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</si>
  <si>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</si>
  <si>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</si>
  <si>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</si>
  <si>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</si>
  <si>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</si>
  <si>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</si>
  <si>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</si>
  <si>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</si>
  <si>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</si>
  <si>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</si>
  <si>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</si>
  <si>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</si>
  <si>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</si>
  <si>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</si>
  <si>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</si>
  <si>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</si>
  <si>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</si>
  <si>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</si>
  <si>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</si>
  <si>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</si>
  <si>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</si>
  <si>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</si>
  <si>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</si>
  <si>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</si>
  <si>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</si>
  <si>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</si>
  <si>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</si>
  <si>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</si>
  <si>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</si>
  <si>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</si>
  <si>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</si>
  <si>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</si>
  <si>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</si>
  <si>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</si>
  <si>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</si>
  <si>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</si>
  <si>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</si>
  <si>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</si>
  <si>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</si>
  <si>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</si>
  <si>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</si>
  <si>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</si>
  <si>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</si>
  <si>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</si>
  <si>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</si>
  <si>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</si>
  <si>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</si>
  <si>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</si>
  <si>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</si>
  <si>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</si>
  <si>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</si>
  <si>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</si>
  <si>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</si>
  <si>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</si>
  <si>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</si>
  <si>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</si>
  <si>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</si>
  <si>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</si>
  <si>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</si>
  <si>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</si>
  <si>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</si>
  <si>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</si>
  <si>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</si>
  <si>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</si>
  <si>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</si>
  <si>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</si>
  <si>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</si>
  <si>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</si>
  <si>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</si>
  <si>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</si>
  <si>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</si>
  <si>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</si>
  <si>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</si>
  <si>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</si>
  <si>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</si>
  <si>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</si>
  <si>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</si>
  <si>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</si>
  <si>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</si>
  <si>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</si>
  <si>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</si>
  <si>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</si>
  <si>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</si>
  <si>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</si>
  <si>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</si>
  <si>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</si>
  <si>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</si>
  <si>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</si>
  <si>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</si>
  <si>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</si>
  <si>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</si>
  <si>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</si>
  <si>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</si>
  <si>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</si>
  <si>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</si>
  <si>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</si>
  <si>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</si>
  <si>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</si>
  <si>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</si>
  <si>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</si>
  <si>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</si>
  <si>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</si>
  <si>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</si>
  <si>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</si>
  <si>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</si>
  <si>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</si>
  <si>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</si>
  <si>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</si>
  <si>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</si>
  <si>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</si>
  <si>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</si>
  <si>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</si>
  <si>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</si>
  <si>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</si>
  <si>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</si>
  <si>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</si>
  <si>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</si>
  <si>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</si>
  <si>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</si>
  <si>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</si>
  <si>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</si>
  <si>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</si>
  <si>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</si>
  <si>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</si>
  <si>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</si>
  <si>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</si>
  <si>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</si>
  <si>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</si>
  <si>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</si>
  <si>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</si>
  <si>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</si>
  <si>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</si>
  <si>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</si>
  <si>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</si>
  <si>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</si>
  <si>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</si>
  <si>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</si>
  <si>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</si>
  <si>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</si>
  <si>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</si>
  <si>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</si>
  <si>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</si>
  <si>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</si>
  <si>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</si>
  <si>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</si>
  <si>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</si>
  <si>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</si>
  <si>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</si>
  <si>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</si>
  <si>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</si>
  <si>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</si>
  <si>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</si>
  <si>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</si>
  <si>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</si>
  <si>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</si>
  <si>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</si>
  <si>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</si>
  <si>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</si>
  <si>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</si>
  <si>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</si>
  <si>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</si>
  <si>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</si>
  <si>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</si>
  <si>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</si>
  <si>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</si>
  <si>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</si>
  <si>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</si>
  <si>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</si>
  <si>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</si>
  <si>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</si>
  <si>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</si>
  <si>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</si>
  <si>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</si>
  <si>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</si>
  <si>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</si>
  <si>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</si>
  <si>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</si>
  <si>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</si>
  <si>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</si>
  <si>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</si>
  <si>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</si>
  <si>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</si>
  <si>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</si>
  <si>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</si>
  <si>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</si>
  <si>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</si>
  <si>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</si>
  <si>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</si>
  <si>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</si>
  <si>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</si>
  <si>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</si>
  <si>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</si>
  <si>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</si>
  <si>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</si>
  <si>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</si>
  <si>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</si>
  <si>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</si>
  <si>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</si>
  <si>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</si>
  <si>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</si>
  <si>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</si>
  <si>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</si>
  <si>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</si>
  <si>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</si>
  <si>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</si>
  <si>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</si>
  <si>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</si>
  <si>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</si>
  <si>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</si>
  <si>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</si>
  <si>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</si>
  <si>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</si>
  <si>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</si>
  <si>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</si>
  <si>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</si>
  <si>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</si>
  <si>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</si>
  <si>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</si>
  <si>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</si>
  <si>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</si>
  <si>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</si>
  <si>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</si>
  <si>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</si>
  <si>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</si>
  <si>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</si>
  <si>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</si>
  <si>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</si>
  <si>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</si>
  <si>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</si>
  <si>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</si>
  <si>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</si>
  <si>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</si>
  <si>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</si>
  <si>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</si>
  <si>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</si>
  <si>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</si>
  <si>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</si>
  <si>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</si>
  <si>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</si>
  <si>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</si>
  <si>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</si>
  <si>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</si>
  <si>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</si>
  <si>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</si>
  <si>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</si>
  <si>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</si>
  <si>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</si>
  <si>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</si>
  <si>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</si>
  <si>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</si>
  <si>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</si>
  <si>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</si>
  <si>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</si>
  <si>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</si>
  <si>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</si>
  <si>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</si>
  <si>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</si>
  <si>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</si>
  <si>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</si>
  <si>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</si>
  <si>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</si>
  <si>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</si>
  <si>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</si>
  <si>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</si>
  <si>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</si>
  <si>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</si>
  <si>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</si>
  <si>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</si>
  <si>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</si>
  <si>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</si>
  <si>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</si>
  <si>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</si>
  <si>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</si>
  <si>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</si>
  <si>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</si>
  <si>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</si>
  <si>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</si>
  <si>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</si>
  <si>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</si>
  <si>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</si>
  <si>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</si>
  <si>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</si>
  <si>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</si>
  <si>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</si>
  <si>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</si>
  <si>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</si>
  <si>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</si>
  <si>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</si>
  <si>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</si>
  <si>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</si>
  <si>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</si>
  <si>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</si>
  <si>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</si>
  <si>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</si>
  <si>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</si>
  <si>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</si>
  <si>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</si>
  <si>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</si>
  <si>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</si>
  <si>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</si>
  <si>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</si>
  <si>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</si>
  <si>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</si>
  <si>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</si>
  <si>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</si>
  <si>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</si>
  <si>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</si>
  <si>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</si>
  <si>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</si>
  <si>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</si>
  <si>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</si>
  <si>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</si>
  <si>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</si>
  <si>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</si>
  <si>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</si>
  <si>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</si>
  <si>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</si>
  <si>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</si>
  <si>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</si>
  <si>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</si>
  <si>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</si>
  <si>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</si>
  <si>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</si>
  <si>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</si>
  <si>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</si>
  <si>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</si>
  <si>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</si>
  <si>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</si>
  <si>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</si>
  <si>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</si>
  <si>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</si>
  <si>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</si>
  <si>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</si>
  <si>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</si>
  <si>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</si>
  <si>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</si>
  <si>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</si>
  <si>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</si>
  <si>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</si>
  <si>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</si>
  <si>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</si>
  <si>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</si>
  <si>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</si>
  <si>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</si>
  <si>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</si>
  <si>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</si>
  <si>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</si>
  <si>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</si>
  <si>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</si>
  <si>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</si>
  <si>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</si>
  <si>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</si>
  <si>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</si>
  <si>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</si>
  <si>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</si>
  <si>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</si>
  <si>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</si>
  <si>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</si>
  <si>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</si>
  <si>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</si>
  <si>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</si>
  <si>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</si>
  <si>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</si>
  <si>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</si>
  <si>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</si>
  <si>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</si>
  <si>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</si>
  <si>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</si>
  <si>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</si>
  <si>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</si>
  <si>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</si>
  <si>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</si>
  <si>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</si>
  <si>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</si>
  <si>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</si>
  <si>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</si>
  <si>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</si>
  <si>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</si>
  <si>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</si>
  <si>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</si>
  <si>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</si>
  <si>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</si>
  <si>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</si>
  <si>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</si>
  <si>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</si>
  <si>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</si>
  <si>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</si>
  <si>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</si>
  <si>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</si>
  <si>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</si>
  <si>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</si>
  <si>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</si>
  <si>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</si>
  <si>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</si>
  <si>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</si>
  <si>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</si>
  <si>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</si>
  <si>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</si>
  <si>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</si>
  <si>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</si>
  <si>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</si>
  <si>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</si>
  <si>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</si>
  <si>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</si>
  <si>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</si>
  <si>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</si>
  <si>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</si>
  <si>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</si>
  <si>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</si>
  <si>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</si>
  <si>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</si>
  <si>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</si>
  <si>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</si>
  <si>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</si>
  <si>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</si>
  <si>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</si>
  <si>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</si>
  <si>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</si>
  <si>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</si>
  <si>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</si>
  <si>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</si>
  <si>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</si>
  <si>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</si>
  <si>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</si>
  <si>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</si>
  <si>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</si>
  <si>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</si>
  <si>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</si>
  <si>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</si>
  <si>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</si>
  <si>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</si>
  <si>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</si>
  <si>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</si>
  <si>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</si>
  <si>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</si>
  <si>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</si>
  <si>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</si>
  <si>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</si>
  <si>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</si>
  <si>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</si>
  <si>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</si>
  <si>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</si>
  <si>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</si>
  <si>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</si>
  <si>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</si>
  <si>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</si>
  <si>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</si>
  <si>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</si>
  <si>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</si>
  <si>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</si>
  <si>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</si>
  <si>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</si>
  <si>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</si>
  <si>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</si>
  <si>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</si>
  <si>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</si>
  <si>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</si>
  <si>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</si>
  <si>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</si>
  <si>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</si>
  <si>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</si>
  <si>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</si>
  <si>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</si>
  <si>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</si>
  <si>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</si>
  <si>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</si>
  <si>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</si>
  <si>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</si>
  <si>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</si>
  <si>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Municipal de Cultura de Acámbaro, Guanajuato</t>
  </si>
  <si>
    <t>Del 1 de Enero al 31 de Marzo de 2025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</si>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</sst>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48</xdr:row>
      <xdr:rowOff>104775</xdr:rowOff>
    </xdr:from>
    <xdr:to>
      <xdr:col>2</xdr:col>
      <xdr:colOff>466725</xdr:colOff>
      <xdr:row>58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B429B-C341-4C2E-AA47-43DC66150B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285750" y="7248525"/>
          <a:ext cx="6086475" cy="1447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6" activePane="bottomLeft" state="frozen"/>
      <selection activeCell="A14" sqref="A14:B14"/>
      <selection pane="bottomLeft" activeCell="D40" sqref="D4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2025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60"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2025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1719611.75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211748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211748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211748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1507863.75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1507863.75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1507863.75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1378169.04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1063241.04</v>
      </c>
      <c r="D95" s="124">
        <f>C95/$C$94</f>
        <v>0.77148811875791379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773067.03</v>
      </c>
      <c r="D96" s="124">
        <f t="shared" ref="D96:D159" si="0">C96/$C$94</f>
        <v>0.56093774244123207</v>
      </c>
      <c r="E96" s="42"/>
    </row>
    <row r="97" spans="1:5" x14ac:dyDescent="0.2">
      <c r="A97" s="44">
        <v>5111</v>
      </c>
      <c r="B97" s="42" t="s">
        <v>279</v>
      </c>
      <c r="C97" s="45">
        <v>340418.4</v>
      </c>
      <c r="D97" s="46">
        <f t="shared" si="0"/>
        <v>0.24700772555447917</v>
      </c>
      <c r="E97" s="42"/>
    </row>
    <row r="98" spans="1:5" x14ac:dyDescent="0.2">
      <c r="A98" s="44">
        <v>5112</v>
      </c>
      <c r="B98" s="42" t="s">
        <v>280</v>
      </c>
      <c r="C98" s="45">
        <v>416654.25</v>
      </c>
      <c r="D98" s="46">
        <f t="shared" si="0"/>
        <v>0.30232448843866061</v>
      </c>
      <c r="E98" s="42"/>
    </row>
    <row r="99" spans="1:5" x14ac:dyDescent="0.2">
      <c r="A99" s="44">
        <v>5113</v>
      </c>
      <c r="B99" s="42" t="s">
        <v>281</v>
      </c>
      <c r="C99" s="45">
        <v>15994.38</v>
      </c>
      <c r="D99" s="46">
        <f t="shared" si="0"/>
        <v>1.160552844809226E-2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0</v>
      </c>
      <c r="D101" s="46">
        <f t="shared" si="0"/>
        <v>0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83616.59</v>
      </c>
      <c r="D103" s="124">
        <f t="shared" si="0"/>
        <v>6.0672230744640725E-2</v>
      </c>
      <c r="E103" s="42"/>
    </row>
    <row r="104" spans="1:5" x14ac:dyDescent="0.2">
      <c r="A104" s="44">
        <v>5121</v>
      </c>
      <c r="B104" s="42" t="s">
        <v>286</v>
      </c>
      <c r="C104" s="45">
        <v>39349.839999999997</v>
      </c>
      <c r="D104" s="46">
        <f t="shared" si="0"/>
        <v>2.8552259452875241E-2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30823.72</v>
      </c>
      <c r="D107" s="46">
        <f t="shared" si="0"/>
        <v>2.23657034118253E-2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291</v>
      </c>
      <c r="C109" s="45">
        <v>13443.03</v>
      </c>
      <c r="D109" s="46">
        <f t="shared" si="0"/>
        <v>9.7542678799401854E-3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0</v>
      </c>
      <c r="D112" s="46">
        <f t="shared" si="0"/>
        <v>0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206557.42</v>
      </c>
      <c r="D113" s="124">
        <f t="shared" si="0"/>
        <v>0.14987814557204102</v>
      </c>
      <c r="E113" s="42"/>
    </row>
    <row r="114" spans="1:5" x14ac:dyDescent="0.2">
      <c r="A114" s="44">
        <v>5131</v>
      </c>
      <c r="B114" s="42" t="s">
        <v>296</v>
      </c>
      <c r="C114" s="45">
        <v>40624</v>
      </c>
      <c r="D114" s="46">
        <f t="shared" si="0"/>
        <v>2.9476790452352637E-2</v>
      </c>
      <c r="E114" s="42"/>
    </row>
    <row r="115" spans="1:5" x14ac:dyDescent="0.2">
      <c r="A115" s="44">
        <v>5132</v>
      </c>
      <c r="B115" s="42" t="s">
        <v>297</v>
      </c>
      <c r="C115" s="45">
        <v>3000</v>
      </c>
      <c r="D115" s="46">
        <f t="shared" si="0"/>
        <v>2.1768011854336822E-3</v>
      </c>
      <c r="E115" s="42"/>
    </row>
    <row r="116" spans="1:5" x14ac:dyDescent="0.2">
      <c r="A116" s="44">
        <v>5133</v>
      </c>
      <c r="B116" s="42" t="s">
        <v>298</v>
      </c>
      <c r="C116" s="45">
        <v>13152.91</v>
      </c>
      <c r="D116" s="46">
        <f t="shared" si="0"/>
        <v>9.5437566933008443E-3</v>
      </c>
      <c r="E116" s="42"/>
    </row>
    <row r="117" spans="1:5" x14ac:dyDescent="0.2">
      <c r="A117" s="44">
        <v>5134</v>
      </c>
      <c r="B117" s="42" t="s">
        <v>299</v>
      </c>
      <c r="C117" s="45">
        <v>2680.8</v>
      </c>
      <c r="D117" s="46">
        <f t="shared" si="0"/>
        <v>1.9451895393035386E-3</v>
      </c>
      <c r="E117" s="42"/>
    </row>
    <row r="118" spans="1:5" x14ac:dyDescent="0.2">
      <c r="A118" s="44">
        <v>5135</v>
      </c>
      <c r="B118" s="42" t="s">
        <v>300</v>
      </c>
      <c r="C118" s="45">
        <v>32301.9</v>
      </c>
      <c r="D118" s="46">
        <f t="shared" si="0"/>
        <v>2.3438271403920088E-2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303</v>
      </c>
      <c r="C121" s="45">
        <v>90204.81</v>
      </c>
      <c r="D121" s="46">
        <f t="shared" si="0"/>
        <v>6.5452645779940019E-2</v>
      </c>
      <c r="E121" s="42"/>
    </row>
    <row r="122" spans="1:5" x14ac:dyDescent="0.2">
      <c r="A122" s="44">
        <v>5139</v>
      </c>
      <c r="B122" s="42" t="s">
        <v>304</v>
      </c>
      <c r="C122" s="45">
        <v>24593</v>
      </c>
      <c r="D122" s="46">
        <f t="shared" si="0"/>
        <v>1.7844690517790182E-2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314928</v>
      </c>
      <c r="D123" s="124">
        <f t="shared" si="0"/>
        <v>0.22851188124208624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314928</v>
      </c>
      <c r="D133" s="124">
        <f t="shared" si="0"/>
        <v>0.22851188124208624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314928</v>
      </c>
      <c r="D136" s="46">
        <f t="shared" si="0"/>
        <v>0.22851188124208624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="60" zoomScaleNormal="80" workbookViewId="0">
      <selection activeCell="G29" sqref="G2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2025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162720.01999999999</v>
      </c>
      <c r="D15" s="18">
        <v>162720.01999999999</v>
      </c>
      <c r="E15" s="18">
        <v>162720.01999999999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-8765.11</v>
      </c>
      <c r="D20" s="18">
        <v>-8765.11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30500</v>
      </c>
      <c r="D21" s="18">
        <v>30500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465</v>
      </c>
      <c r="D23" s="18">
        <v>465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7000</v>
      </c>
      <c r="D25" s="18">
        <v>7000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849915.95000000007</v>
      </c>
      <c r="D64" s="18">
        <f t="shared" ref="D64:E64" si="0">SUM(D65:D72)</f>
        <v>0</v>
      </c>
      <c r="E64" s="18">
        <f t="shared" si="0"/>
        <v>147388.93</v>
      </c>
    </row>
    <row r="65" spans="1:9" x14ac:dyDescent="0.2">
      <c r="A65" s="16">
        <v>1241</v>
      </c>
      <c r="B65" s="14" t="s">
        <v>157</v>
      </c>
      <c r="C65" s="18">
        <v>362177.34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247582.57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149600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147388.93</v>
      </c>
    </row>
    <row r="70" spans="1:9" x14ac:dyDescent="0.2">
      <c r="A70" s="16">
        <v>1246</v>
      </c>
      <c r="B70" s="14" t="s">
        <v>162</v>
      </c>
      <c r="C70" s="18">
        <v>35484.910000000003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55071.13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31385.4</v>
      </c>
      <c r="D76" s="18">
        <f>SUM(D77:D81)</f>
        <v>0</v>
      </c>
      <c r="E76" s="18">
        <f>SUM(E77:E81)</f>
        <v>3278.08</v>
      </c>
    </row>
    <row r="77" spans="1:9" x14ac:dyDescent="0.2">
      <c r="A77" s="16">
        <v>1251</v>
      </c>
      <c r="B77" s="14" t="s">
        <v>167</v>
      </c>
      <c r="C77" s="18">
        <v>11752.4</v>
      </c>
      <c r="D77" s="18">
        <v>0</v>
      </c>
      <c r="E77" s="18">
        <v>3278.08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19633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557106.69000000006</v>
      </c>
      <c r="D110" s="18">
        <f>SUM(D111:D119)</f>
        <v>557106.69000000006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24275.84</v>
      </c>
      <c r="D112" s="18">
        <f t="shared" ref="D112:D119" si="1">C112</f>
        <v>24275.84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477412.31</v>
      </c>
      <c r="D117" s="18">
        <f t="shared" si="1"/>
        <v>477412.31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55418.54</v>
      </c>
      <c r="D119" s="18">
        <f t="shared" si="1"/>
        <v>55418.54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60" zoomScaleNormal="100" workbookViewId="0">
      <selection activeCell="D22" sqref="D22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2025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1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0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341442.71</v>
      </c>
    </row>
    <row r="16" spans="1:5" x14ac:dyDescent="0.2">
      <c r="A16" s="27">
        <v>3220</v>
      </c>
      <c r="B16" s="23" t="s">
        <v>387</v>
      </c>
      <c r="C16" s="28">
        <v>3716986.38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view="pageBreakPreview" zoomScale="60" zoomScaleNormal="130" workbookViewId="0">
      <selection activeCell="B18" sqref="B18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2025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1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2025</v>
      </c>
      <c r="D8" s="83">
        <v>2024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3692981.53</v>
      </c>
      <c r="D10" s="28">
        <v>3366775.36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3692981.53</v>
      </c>
      <c r="D16" s="84">
        <f>SUM(D9:D15)</f>
        <v>3366775.36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0</v>
      </c>
      <c r="D29" s="84">
        <f>SUM(D30:D37)</f>
        <v>0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0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2025</v>
      </c>
      <c r="D47" s="83">
        <v>2024</v>
      </c>
      <c r="E47" s="158"/>
    </row>
    <row r="48" spans="1:5" x14ac:dyDescent="0.2">
      <c r="A48" s="34">
        <v>3210</v>
      </c>
      <c r="B48" s="35" t="s">
        <v>520</v>
      </c>
      <c r="C48" s="84">
        <v>341442.71</v>
      </c>
      <c r="D48" s="84">
        <v>532876.6</v>
      </c>
      <c r="E48" s="156"/>
    </row>
    <row r="49" spans="1:4" x14ac:dyDescent="0.2">
      <c r="A49" s="27"/>
      <c r="B49" s="85" t="s">
        <v>509</v>
      </c>
      <c r="C49" s="84">
        <f>C54+C66+C94+C97+C50</f>
        <v>0</v>
      </c>
      <c r="D49" s="84">
        <f>D54+D66+D94+D97+D50</f>
        <v>15592.68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15592.68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15592.68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14417.44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1175.24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341442.71</v>
      </c>
      <c r="D145" s="84">
        <f>D48+D49+D103-D109-D112</f>
        <v>548469.28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2025</v>
      </c>
    </row>
    <row r="6" spans="1:3" x14ac:dyDescent="0.2">
      <c r="A6" s="47" t="s">
        <v>434</v>
      </c>
      <c r="B6" s="47"/>
      <c r="C6" s="92">
        <v>1719611.75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1719611.75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43" sqref="B43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2025</v>
      </c>
    </row>
    <row r="6" spans="1:3" x14ac:dyDescent="0.2">
      <c r="A6" s="72" t="s">
        <v>447</v>
      </c>
      <c r="B6" s="47"/>
      <c r="C6" s="96">
        <v>1378169.04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0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1378169.04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Normal="100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2025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2025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6556855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-4852243.25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15000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-1719611.75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2025</v>
      </c>
    </row>
    <row r="50" spans="1:3" x14ac:dyDescent="0.2">
      <c r="A50" s="23">
        <v>8210</v>
      </c>
      <c r="B50" s="112" t="s">
        <v>47</v>
      </c>
      <c r="C50" s="114">
        <v>-6556855</v>
      </c>
    </row>
    <row r="51" spans="1:3" x14ac:dyDescent="0.2">
      <c r="A51" s="23">
        <v>8220</v>
      </c>
      <c r="B51" s="112" t="s">
        <v>46</v>
      </c>
      <c r="C51" s="114">
        <v>4247750.9000000004</v>
      </c>
    </row>
    <row r="52" spans="1:3" x14ac:dyDescent="0.2">
      <c r="A52" s="23">
        <v>8230</v>
      </c>
      <c r="B52" s="112" t="s">
        <v>599</v>
      </c>
      <c r="C52" s="114">
        <v>-15000</v>
      </c>
    </row>
    <row r="53" spans="1:3" x14ac:dyDescent="0.2">
      <c r="A53" s="23">
        <v>8240</v>
      </c>
      <c r="B53" s="112" t="s">
        <v>45</v>
      </c>
      <c r="C53" s="114">
        <v>945935.06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1378169.04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2025-04-21T20:42:44Z</cp:lastPrinted>
  <dcterms:created xsi:type="dcterms:W3CDTF">2012-12-11T20:36:24Z</dcterms:created>
  <dcterms:modified xsi:type="dcterms:W3CDTF">2025-04-21T21:40:44Z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