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3ER TRIMESTRE 2025\MIOS\"/>
    </mc:Choice>
  </mc:AlternateContent>
  <xr:revisionPtr revIDLastSave="0" documentId="13_ncr:1_{24602306-4372-474A-B4D4-EC0F3280FC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  <sheet name="EAI-C" sheetId="5" r:id="rId2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5" l="1"/>
  <c r="D8" i="5"/>
  <c r="G7" i="5"/>
  <c r="G10" i="5" s="1"/>
  <c r="F7" i="5"/>
  <c r="F10" i="5" s="1"/>
  <c r="E7" i="5"/>
  <c r="E10" i="5" s="1"/>
  <c r="D7" i="5"/>
  <c r="D10" i="5" s="1"/>
  <c r="C7" i="5"/>
  <c r="C10" i="5" s="1"/>
  <c r="B7" i="5"/>
  <c r="B10" i="5" s="1"/>
  <c r="G5" i="5"/>
  <c r="G4" i="5" s="1"/>
  <c r="D5" i="5"/>
  <c r="F4" i="5"/>
  <c r="E4" i="5"/>
  <c r="D4" i="5"/>
  <c r="C4" i="5"/>
  <c r="B4" i="5"/>
  <c r="F38" i="4"/>
  <c r="E38" i="4"/>
  <c r="G36" i="4"/>
  <c r="D36" i="4"/>
  <c r="G35" i="4"/>
  <c r="F35" i="4"/>
  <c r="E35" i="4"/>
  <c r="D35" i="4"/>
  <c r="C35" i="4"/>
  <c r="C38" i="4" s="1"/>
  <c r="B35" i="4"/>
  <c r="B38" i="4" s="1"/>
  <c r="G33" i="4"/>
  <c r="D33" i="4"/>
  <c r="D29" i="4" s="1"/>
  <c r="G32" i="4"/>
  <c r="D32" i="4"/>
  <c r="G31" i="4"/>
  <c r="D31" i="4"/>
  <c r="G30" i="4"/>
  <c r="G29" i="4" s="1"/>
  <c r="G38" i="4" s="1"/>
  <c r="D30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G19" i="4" s="1"/>
  <c r="D22" i="4"/>
  <c r="D19" i="4" s="1"/>
  <c r="G21" i="4"/>
  <c r="D21" i="4"/>
  <c r="G20" i="4"/>
  <c r="D20" i="4"/>
  <c r="F19" i="4"/>
  <c r="E19" i="4"/>
  <c r="C19" i="4"/>
  <c r="B19" i="4"/>
  <c r="F15" i="4"/>
  <c r="E15" i="4"/>
  <c r="C15" i="4"/>
  <c r="B15" i="4"/>
  <c r="G13" i="4"/>
  <c r="D13" i="4"/>
  <c r="G12" i="4"/>
  <c r="D12" i="4"/>
  <c r="D15" i="4" s="1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G15" i="4" s="1"/>
  <c r="D4" i="4"/>
  <c r="D38" i="4" l="1"/>
</calcChain>
</file>

<file path=xl/sharedStrings.xml><?xml version="1.0" encoding="utf-8"?>
<sst xmlns="http://schemas.openxmlformats.org/spreadsheetml/2006/main" count="67" uniqueCount="31">
  <si>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</si>
  <si>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</si>
  <si>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</si>
  <si>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</si>
  <si>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</si>
  <si>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</si>
  <si>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</si>
  <si>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</si>
  <si>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</si>
  <si>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</si>
  <si>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</si>
  <si>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</si>
  <si>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</si>
  <si>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</si>
  <si>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</si>
  <si>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</si>
  <si>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</si>
  <si>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</si>
  <si>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</si>
  <si>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</si>
  <si>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</si>
  <si>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</si>
  <si>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</si>
  <si>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</si>
  <si>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</si>
  <si>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</si>
  <si>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</si>
  <si>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</si>
  <si>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Instituto Municipal de Cultura de Acámbaro, Guanajuato
Estado Analítico de Ingresos
Del 1 de Enero al 30 de Septiembre de 2025
(Cifras en Pesos)</t>
  </si>
  <si>
    <t>“Bajo protesta de decir verdad declaramos que los Estados Financieros y sus notas, son razonablemente correctos y son responsabilidad del emisor”.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</si>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</sst>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0" fontId="9" fillId="2" borderId="10" xfId="8" applyFont="1" applyFill="1" applyBorder="1" applyAlignment="1">
      <alignment horizontal="center" vertical="center" wrapText="1"/>
    </xf>
    <xf numFmtId="4" fontId="9" fillId="0" borderId="10" xfId="8" applyNumberFormat="1" applyFont="1" applyBorder="1" applyAlignment="1" applyProtection="1">
      <alignment vertical="top"/>
      <protection locked="0"/>
    </xf>
    <xf numFmtId="0" fontId="9" fillId="2" borderId="10" xfId="8" applyFont="1" applyFill="1" applyBorder="1" applyAlignment="1">
      <alignment horizontal="center" vertical="center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9" fillId="2" borderId="7" xfId="8" applyFont="1" applyFill="1" applyBorder="1" applyAlignment="1" applyProtection="1">
      <alignment horizontal="center" vertical="center" wrapText="1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4" fillId="0" borderId="11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8" fillId="0" borderId="6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9" fillId="0" borderId="9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9" fillId="0" borderId="11" xfId="8" applyNumberFormat="1" applyFont="1" applyBorder="1" applyAlignment="1" applyProtection="1">
      <alignment vertical="top"/>
      <protection locked="0"/>
    </xf>
    <xf numFmtId="0" fontId="7" fillId="2" borderId="2" xfId="18" applyFont="1" applyFill="1" applyBorder="1" applyAlignment="1" applyProtection="1">
      <alignment horizontal="center" vertical="top" wrapText="1"/>
      <protection locked="0"/>
    </xf>
    <xf numFmtId="0" fontId="7" fillId="2" borderId="8" xfId="18" applyFont="1" applyFill="1" applyBorder="1" applyAlignment="1" applyProtection="1">
      <alignment horizontal="center" vertical="top"/>
      <protection locked="0"/>
    </xf>
    <xf numFmtId="0" fontId="7" fillId="2" borderId="1" xfId="18" applyFont="1" applyFill="1" applyBorder="1" applyAlignment="1" applyProtection="1">
      <alignment horizontal="center" vertical="top"/>
      <protection locked="0"/>
    </xf>
    <xf numFmtId="0" fontId="9" fillId="2" borderId="9" xfId="18" applyFont="1" applyFill="1" applyBorder="1" applyAlignment="1">
      <alignment horizontal="center" vertical="center" wrapText="1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6" xfId="18" applyFont="1" applyFill="1" applyBorder="1" applyAlignment="1" applyProtection="1">
      <alignment horizontal="center" vertical="center"/>
      <protection locked="0"/>
    </xf>
    <xf numFmtId="0" fontId="9" fillId="2" borderId="7" xfId="18" applyFont="1" applyFill="1" applyBorder="1" applyAlignment="1" applyProtection="1">
      <alignment horizontal="center" vertical="center"/>
      <protection locked="0"/>
    </xf>
    <xf numFmtId="0" fontId="9" fillId="2" borderId="9" xfId="18" applyFont="1" applyFill="1" applyBorder="1" applyAlignment="1">
      <alignment horizontal="center" vertical="center" wrapText="1"/>
    </xf>
    <xf numFmtId="0" fontId="9" fillId="2" borderId="11" xfId="18" applyFont="1" applyFill="1" applyBorder="1" applyAlignment="1">
      <alignment horizontal="center" vertical="center" wrapText="1"/>
    </xf>
    <xf numFmtId="0" fontId="9" fillId="2" borderId="7" xfId="18" applyFont="1" applyFill="1" applyBorder="1" applyAlignment="1">
      <alignment horizontal="center" vertical="center" wrapText="1"/>
    </xf>
    <xf numFmtId="0" fontId="9" fillId="2" borderId="4" xfId="18" applyFont="1" applyFill="1" applyBorder="1" applyAlignment="1">
      <alignment horizontal="center" vertical="center" wrapText="1"/>
    </xf>
    <xf numFmtId="0" fontId="9" fillId="2" borderId="5" xfId="1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horizontal="center" vertical="center" wrapText="1"/>
    </xf>
    <xf numFmtId="0" fontId="7" fillId="0" borderId="0" xfId="18" applyFont="1" applyAlignment="1" applyProtection="1">
      <alignment horizontal="center" wrapText="1"/>
      <protection locked="0"/>
    </xf>
    <xf numFmtId="0" fontId="9" fillId="0" borderId="3" xfId="18" applyFont="1" applyBorder="1" applyAlignment="1">
      <alignment horizontal="left" vertical="top" wrapText="1" indent="1"/>
    </xf>
    <xf numFmtId="3" fontId="9" fillId="3" borderId="11" xfId="18" applyNumberFormat="1" applyFont="1" applyFill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2"/>
    </xf>
    <xf numFmtId="3" fontId="8" fillId="3" borderId="11" xfId="18" applyNumberFormat="1" applyFont="1" applyFill="1" applyBorder="1" applyAlignment="1" applyProtection="1">
      <alignment vertical="top"/>
      <protection locked="0"/>
    </xf>
    <xf numFmtId="3" fontId="4" fillId="3" borderId="11" xfId="18" applyNumberFormat="1" applyFont="1" applyFill="1" applyBorder="1" applyAlignment="1" applyProtection="1">
      <alignment vertical="top"/>
      <protection locked="0"/>
    </xf>
    <xf numFmtId="0" fontId="12" fillId="0" borderId="0" xfId="18" applyFont="1" applyAlignment="1" applyProtection="1">
      <alignment horizontal="center" vertical="top"/>
      <protection locked="0"/>
    </xf>
    <xf numFmtId="0" fontId="8" fillId="3" borderId="0" xfId="18" applyFont="1" applyFill="1" applyAlignment="1">
      <alignment horizontal="left" vertical="top" wrapText="1"/>
    </xf>
    <xf numFmtId="0" fontId="9" fillId="0" borderId="3" xfId="18" applyFont="1" applyBorder="1" applyAlignment="1">
      <alignment horizontal="left" vertical="top" indent="1"/>
    </xf>
    <xf numFmtId="0" fontId="8" fillId="3" borderId="0" xfId="18" applyFont="1" applyFill="1" applyAlignment="1">
      <alignment horizontal="left" vertical="top" wrapText="1" indent="1"/>
    </xf>
    <xf numFmtId="0" fontId="9" fillId="3" borderId="6" xfId="18" applyFont="1" applyFill="1" applyBorder="1" applyAlignment="1">
      <alignment horizontal="center" vertical="top" wrapText="1"/>
    </xf>
    <xf numFmtId="3" fontId="8" fillId="3" borderId="4" xfId="18" applyNumberFormat="1" applyFont="1" applyFill="1" applyBorder="1" applyAlignment="1" applyProtection="1">
      <alignment vertical="top"/>
      <protection locked="0"/>
    </xf>
    <xf numFmtId="3" fontId="8" fillId="3" borderId="9" xfId="18" applyNumberFormat="1" applyFont="1" applyFill="1" applyBorder="1" applyAlignment="1" applyProtection="1">
      <alignment vertical="top"/>
      <protection locked="0"/>
    </xf>
    <xf numFmtId="0" fontId="12" fillId="0" borderId="0" xfId="18" applyFont="1" applyAlignment="1" applyProtection="1">
      <alignment horizontal="left" vertical="top"/>
      <protection locked="0"/>
    </xf>
    <xf numFmtId="0" fontId="8" fillId="3" borderId="8" xfId="18" applyFont="1" applyFill="1" applyBorder="1" applyAlignment="1" applyProtection="1">
      <alignment vertical="top"/>
      <protection locked="0"/>
    </xf>
    <xf numFmtId="4" fontId="8" fillId="3" borderId="8" xfId="18" applyNumberFormat="1" applyFont="1" applyFill="1" applyBorder="1" applyAlignment="1" applyProtection="1">
      <alignment vertical="top"/>
      <protection locked="0"/>
    </xf>
    <xf numFmtId="4" fontId="9" fillId="3" borderId="5" xfId="18" applyNumberFormat="1" applyFont="1" applyFill="1" applyBorder="1" applyAlignment="1" applyProtection="1">
      <alignment vertical="top"/>
      <protection locked="0"/>
    </xf>
    <xf numFmtId="4" fontId="9" fillId="3" borderId="7" xfId="18" applyNumberFormat="1" applyFont="1" applyFill="1" applyBorder="1" applyAlignment="1" applyProtection="1">
      <alignment vertical="top"/>
      <protection locked="0"/>
    </xf>
    <xf numFmtId="4" fontId="8" fillId="3" borderId="10" xfId="18" applyNumberFormat="1" applyFont="1" applyFill="1" applyBorder="1" applyAlignment="1" applyProtection="1">
      <alignment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0" fillId="3" borderId="0" xfId="18" applyFont="1" applyFill="1" applyAlignment="1" applyProtection="1">
      <alignment vertical="top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DC17E741-74B8-4CC2-B19D-849E03F44D78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587375</xdr:colOff>
      <xdr:row>27</xdr:row>
      <xdr:rowOff>130175</xdr:rowOff>
    </xdr:from>
    <xdr:to>
      <xdr:col>6</xdr:col>
      <xdr:colOff>45085</xdr:colOff>
      <xdr:row>38</xdr:row>
      <xdr:rowOff>139700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0AC324-CCC2-4EB9-90AA-5B4A565569E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405"/>
        <a:stretch/>
      </xdr:blipFill>
      <xdr:spPr bwMode="auto">
        <a:xfrm>
          <a:off x="587375" y="5026025"/>
          <a:ext cx="8258810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topLeftCell="A31" zoomScaleNormal="100" workbookViewId="0">
      <selection activeCell="D62" sqref="D6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3" t="s">
        <v>28</v>
      </c>
      <c r="B1" s="34"/>
      <c r="C1" s="34"/>
      <c r="D1" s="34"/>
      <c r="E1" s="34"/>
      <c r="F1" s="34"/>
      <c r="G1" s="35"/>
    </row>
    <row r="2" spans="1:7" s="3" customFormat="1" x14ac:dyDescent="0.2">
      <c r="A2" s="20"/>
      <c r="B2" s="30" t="s">
        <v>22</v>
      </c>
      <c r="C2" s="31"/>
      <c r="D2" s="31"/>
      <c r="E2" s="31"/>
      <c r="F2" s="32"/>
      <c r="G2" s="28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29"/>
    </row>
    <row r="4" spans="1:7" x14ac:dyDescent="0.2">
      <c r="A4" s="21" t="s">
        <v>5</v>
      </c>
      <c r="B4" s="36">
        <v>0</v>
      </c>
      <c r="C4" s="36">
        <v>0</v>
      </c>
      <c r="D4" s="36">
        <f>B4+C4</f>
        <v>0</v>
      </c>
      <c r="E4" s="36">
        <v>0</v>
      </c>
      <c r="F4" s="36">
        <v>0</v>
      </c>
      <c r="G4" s="36">
        <f>F4-B4</f>
        <v>0</v>
      </c>
    </row>
    <row r="5" spans="1:7" x14ac:dyDescent="0.2">
      <c r="A5" s="22" t="s">
        <v>6</v>
      </c>
      <c r="B5" s="37">
        <v>0</v>
      </c>
      <c r="C5" s="37">
        <v>0</v>
      </c>
      <c r="D5" s="37">
        <f t="shared" ref="D5:D13" si="0">B5+C5</f>
        <v>0</v>
      </c>
      <c r="E5" s="37">
        <v>0</v>
      </c>
      <c r="F5" s="37">
        <v>0</v>
      </c>
      <c r="G5" s="37">
        <f t="shared" ref="G5:G13" si="1">F5-B5</f>
        <v>0</v>
      </c>
    </row>
    <row r="6" spans="1:7" x14ac:dyDescent="0.2">
      <c r="A6" s="21" t="s">
        <v>7</v>
      </c>
      <c r="B6" s="37">
        <v>0</v>
      </c>
      <c r="C6" s="37">
        <v>0</v>
      </c>
      <c r="D6" s="37">
        <f t="shared" si="0"/>
        <v>0</v>
      </c>
      <c r="E6" s="37">
        <v>0</v>
      </c>
      <c r="F6" s="37">
        <v>0</v>
      </c>
      <c r="G6" s="37">
        <f t="shared" si="1"/>
        <v>0</v>
      </c>
    </row>
    <row r="7" spans="1:7" x14ac:dyDescent="0.2">
      <c r="A7" s="21" t="s">
        <v>8</v>
      </c>
      <c r="B7" s="37">
        <v>0</v>
      </c>
      <c r="C7" s="37">
        <v>0</v>
      </c>
      <c r="D7" s="37">
        <f t="shared" si="0"/>
        <v>0</v>
      </c>
      <c r="E7" s="37">
        <v>0</v>
      </c>
      <c r="F7" s="37">
        <v>0</v>
      </c>
      <c r="G7" s="37">
        <f t="shared" si="1"/>
        <v>0</v>
      </c>
    </row>
    <row r="8" spans="1:7" x14ac:dyDescent="0.2">
      <c r="A8" s="23" t="s">
        <v>9</v>
      </c>
      <c r="B8" s="37">
        <v>0</v>
      </c>
      <c r="C8" s="37">
        <v>0</v>
      </c>
      <c r="D8" s="37">
        <f t="shared" si="0"/>
        <v>0</v>
      </c>
      <c r="E8" s="37">
        <v>0</v>
      </c>
      <c r="F8" s="37">
        <v>0</v>
      </c>
      <c r="G8" s="37">
        <f t="shared" si="1"/>
        <v>0</v>
      </c>
    </row>
    <row r="9" spans="1:7" x14ac:dyDescent="0.2">
      <c r="A9" s="22" t="s">
        <v>10</v>
      </c>
      <c r="B9" s="37">
        <v>0</v>
      </c>
      <c r="C9" s="37">
        <v>0</v>
      </c>
      <c r="D9" s="37">
        <f t="shared" si="0"/>
        <v>0</v>
      </c>
      <c r="E9" s="37">
        <v>0</v>
      </c>
      <c r="F9" s="37">
        <v>0</v>
      </c>
      <c r="G9" s="37">
        <f t="shared" si="1"/>
        <v>0</v>
      </c>
    </row>
    <row r="10" spans="1:7" x14ac:dyDescent="0.2">
      <c r="A10" s="21" t="s">
        <v>11</v>
      </c>
      <c r="B10" s="37">
        <v>421400</v>
      </c>
      <c r="C10" s="37">
        <v>0</v>
      </c>
      <c r="D10" s="37">
        <f t="shared" si="0"/>
        <v>421400</v>
      </c>
      <c r="E10" s="37">
        <v>398649.76</v>
      </c>
      <c r="F10" s="37">
        <v>398649.76</v>
      </c>
      <c r="G10" s="37">
        <f t="shared" si="1"/>
        <v>-22750.239999999991</v>
      </c>
    </row>
    <row r="11" spans="1:7" ht="22.5" x14ac:dyDescent="0.2">
      <c r="A11" s="21" t="s">
        <v>18</v>
      </c>
      <c r="B11" s="37">
        <v>0</v>
      </c>
      <c r="C11" s="37">
        <v>0</v>
      </c>
      <c r="D11" s="37">
        <f t="shared" si="0"/>
        <v>0</v>
      </c>
      <c r="E11" s="37">
        <v>0</v>
      </c>
      <c r="F11" s="37">
        <v>0</v>
      </c>
      <c r="G11" s="37">
        <f t="shared" si="1"/>
        <v>0</v>
      </c>
    </row>
    <row r="12" spans="1:7" ht="22.5" x14ac:dyDescent="0.2">
      <c r="A12" s="21" t="s">
        <v>12</v>
      </c>
      <c r="B12" s="37">
        <v>6135455</v>
      </c>
      <c r="C12" s="37">
        <v>15000</v>
      </c>
      <c r="D12" s="37">
        <f t="shared" si="0"/>
        <v>6150455</v>
      </c>
      <c r="E12" s="37">
        <v>3613148.75</v>
      </c>
      <c r="F12" s="37">
        <v>3613148.75</v>
      </c>
      <c r="G12" s="37">
        <f t="shared" si="1"/>
        <v>-2522306.25</v>
      </c>
    </row>
    <row r="13" spans="1:7" x14ac:dyDescent="0.2">
      <c r="A13" s="21" t="s">
        <v>13</v>
      </c>
      <c r="B13" s="37">
        <v>0</v>
      </c>
      <c r="C13" s="37">
        <v>0</v>
      </c>
      <c r="D13" s="37">
        <f t="shared" si="0"/>
        <v>0</v>
      </c>
      <c r="E13" s="37">
        <v>0</v>
      </c>
      <c r="F13" s="37">
        <v>0</v>
      </c>
      <c r="G13" s="37">
        <f t="shared" si="1"/>
        <v>0</v>
      </c>
    </row>
    <row r="14" spans="1:7" x14ac:dyDescent="0.2">
      <c r="B14" s="38"/>
      <c r="C14" s="38"/>
      <c r="D14" s="38"/>
      <c r="E14" s="38"/>
      <c r="F14" s="38"/>
      <c r="G14" s="38"/>
    </row>
    <row r="15" spans="1:7" x14ac:dyDescent="0.2">
      <c r="A15" s="7" t="s">
        <v>14</v>
      </c>
      <c r="B15" s="39">
        <f>SUM(B4:B13)</f>
        <v>6556855</v>
      </c>
      <c r="C15" s="39">
        <f t="shared" ref="C15:G15" si="2">SUM(C4:C13)</f>
        <v>15000</v>
      </c>
      <c r="D15" s="39">
        <f t="shared" si="2"/>
        <v>6571855</v>
      </c>
      <c r="E15" s="39">
        <f t="shared" si="2"/>
        <v>4011798.51</v>
      </c>
      <c r="F15" s="40">
        <f t="shared" si="2"/>
        <v>4011798.51</v>
      </c>
      <c r="G15" s="41">
        <f t="shared" si="2"/>
        <v>-2545056.4900000002</v>
      </c>
    </row>
    <row r="16" spans="1:7" x14ac:dyDescent="0.2">
      <c r="A16" s="10"/>
      <c r="B16" s="11"/>
      <c r="C16" s="11"/>
      <c r="D16" s="14"/>
      <c r="E16" s="12" t="s">
        <v>27</v>
      </c>
      <c r="F16" s="15"/>
      <c r="G16" s="26">
        <v>0</v>
      </c>
    </row>
    <row r="17" spans="1:7" ht="10.5" customHeight="1" x14ac:dyDescent="0.2">
      <c r="A17" s="19"/>
      <c r="B17" s="30" t="s">
        <v>22</v>
      </c>
      <c r="C17" s="31"/>
      <c r="D17" s="31"/>
      <c r="E17" s="31"/>
      <c r="F17" s="32"/>
      <c r="G17" s="28" t="s">
        <v>4</v>
      </c>
    </row>
    <row r="18" spans="1:7" ht="22.5" x14ac:dyDescent="0.2">
      <c r="A18" s="25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29"/>
    </row>
    <row r="19" spans="1:7" x14ac:dyDescent="0.2">
      <c r="A19" s="17" t="s">
        <v>15</v>
      </c>
      <c r="B19" s="42">
        <f t="shared" ref="B19:G19" si="3">SUM(B20+B21+B22+B23+B24+B25+B26+B27)</f>
        <v>0</v>
      </c>
      <c r="C19" s="42">
        <f t="shared" si="3"/>
        <v>0</v>
      </c>
      <c r="D19" s="42">
        <f t="shared" si="3"/>
        <v>0</v>
      </c>
      <c r="E19" s="42">
        <f t="shared" si="3"/>
        <v>0</v>
      </c>
      <c r="F19" s="42">
        <f t="shared" si="3"/>
        <v>0</v>
      </c>
      <c r="G19" s="42">
        <f t="shared" si="3"/>
        <v>0</v>
      </c>
    </row>
    <row r="20" spans="1:7" x14ac:dyDescent="0.2">
      <c r="A20" s="23" t="s">
        <v>5</v>
      </c>
      <c r="B20" s="43">
        <v>0</v>
      </c>
      <c r="C20" s="43">
        <v>0</v>
      </c>
      <c r="D20" s="43">
        <f t="shared" ref="D20:D27" si="4">B20+C20</f>
        <v>0</v>
      </c>
      <c r="E20" s="43">
        <v>0</v>
      </c>
      <c r="F20" s="43">
        <v>0</v>
      </c>
      <c r="G20" s="43">
        <f t="shared" ref="G20:G27" si="5">F20-B20</f>
        <v>0</v>
      </c>
    </row>
    <row r="21" spans="1:7" x14ac:dyDescent="0.2">
      <c r="A21" s="23" t="s">
        <v>6</v>
      </c>
      <c r="B21" s="43">
        <v>0</v>
      </c>
      <c r="C21" s="43">
        <v>0</v>
      </c>
      <c r="D21" s="43">
        <f t="shared" si="4"/>
        <v>0</v>
      </c>
      <c r="E21" s="43">
        <v>0</v>
      </c>
      <c r="F21" s="43">
        <v>0</v>
      </c>
      <c r="G21" s="43">
        <f t="shared" si="5"/>
        <v>0</v>
      </c>
    </row>
    <row r="22" spans="1:7" x14ac:dyDescent="0.2">
      <c r="A22" s="23" t="s">
        <v>7</v>
      </c>
      <c r="B22" s="43">
        <v>0</v>
      </c>
      <c r="C22" s="43">
        <v>0</v>
      </c>
      <c r="D22" s="43">
        <f t="shared" si="4"/>
        <v>0</v>
      </c>
      <c r="E22" s="43">
        <v>0</v>
      </c>
      <c r="F22" s="43">
        <v>0</v>
      </c>
      <c r="G22" s="43">
        <f t="shared" si="5"/>
        <v>0</v>
      </c>
    </row>
    <row r="23" spans="1:7" x14ac:dyDescent="0.2">
      <c r="A23" s="23" t="s">
        <v>8</v>
      </c>
      <c r="B23" s="43">
        <v>0</v>
      </c>
      <c r="C23" s="43">
        <v>0</v>
      </c>
      <c r="D23" s="43">
        <f t="shared" si="4"/>
        <v>0</v>
      </c>
      <c r="E23" s="43">
        <v>0</v>
      </c>
      <c r="F23" s="43">
        <v>0</v>
      </c>
      <c r="G23" s="43">
        <f t="shared" si="5"/>
        <v>0</v>
      </c>
    </row>
    <row r="24" spans="1:7" x14ac:dyDescent="0.2">
      <c r="A24" s="23" t="s">
        <v>16</v>
      </c>
      <c r="B24" s="43">
        <v>0</v>
      </c>
      <c r="C24" s="43">
        <v>0</v>
      </c>
      <c r="D24" s="43">
        <f t="shared" si="4"/>
        <v>0</v>
      </c>
      <c r="E24" s="43">
        <v>0</v>
      </c>
      <c r="F24" s="43">
        <v>0</v>
      </c>
      <c r="G24" s="43">
        <f t="shared" si="5"/>
        <v>0</v>
      </c>
    </row>
    <row r="25" spans="1:7" x14ac:dyDescent="0.2">
      <c r="A25" s="23" t="s">
        <v>17</v>
      </c>
      <c r="B25" s="43">
        <v>0</v>
      </c>
      <c r="C25" s="43">
        <v>0</v>
      </c>
      <c r="D25" s="43">
        <f t="shared" si="4"/>
        <v>0</v>
      </c>
      <c r="E25" s="43">
        <v>0</v>
      </c>
      <c r="F25" s="43">
        <v>0</v>
      </c>
      <c r="G25" s="43">
        <f t="shared" si="5"/>
        <v>0</v>
      </c>
    </row>
    <row r="26" spans="1:7" ht="22.5" x14ac:dyDescent="0.2">
      <c r="A26" s="23" t="s">
        <v>18</v>
      </c>
      <c r="B26" s="43">
        <v>0</v>
      </c>
      <c r="C26" s="43">
        <v>0</v>
      </c>
      <c r="D26" s="43">
        <f t="shared" si="4"/>
        <v>0</v>
      </c>
      <c r="E26" s="43">
        <v>0</v>
      </c>
      <c r="F26" s="43">
        <v>0</v>
      </c>
      <c r="G26" s="43">
        <f t="shared" si="5"/>
        <v>0</v>
      </c>
    </row>
    <row r="27" spans="1:7" ht="22.5" x14ac:dyDescent="0.2">
      <c r="A27" s="23" t="s">
        <v>12</v>
      </c>
      <c r="B27" s="43">
        <v>0</v>
      </c>
      <c r="C27" s="43">
        <v>0</v>
      </c>
      <c r="D27" s="43">
        <f t="shared" si="4"/>
        <v>0</v>
      </c>
      <c r="E27" s="43">
        <v>0</v>
      </c>
      <c r="F27" s="43">
        <v>0</v>
      </c>
      <c r="G27" s="43">
        <f t="shared" si="5"/>
        <v>0</v>
      </c>
    </row>
    <row r="28" spans="1:7" x14ac:dyDescent="0.2">
      <c r="A28" s="23"/>
      <c r="B28" s="43"/>
      <c r="C28" s="43"/>
      <c r="D28" s="43"/>
      <c r="E28" s="43"/>
      <c r="F28" s="43"/>
      <c r="G28" s="43"/>
    </row>
    <row r="29" spans="1:7" ht="33.75" x14ac:dyDescent="0.2">
      <c r="A29" s="24" t="s">
        <v>21</v>
      </c>
      <c r="B29" s="44">
        <f t="shared" ref="B29:G29" si="6">SUM(B30:B33)</f>
        <v>6556855</v>
      </c>
      <c r="C29" s="44">
        <f t="shared" si="6"/>
        <v>15000</v>
      </c>
      <c r="D29" s="44">
        <f t="shared" si="6"/>
        <v>6571855</v>
      </c>
      <c r="E29" s="44">
        <f t="shared" si="6"/>
        <v>4011798.51</v>
      </c>
      <c r="F29" s="44">
        <f t="shared" si="6"/>
        <v>4011798.51</v>
      </c>
      <c r="G29" s="44">
        <f t="shared" si="6"/>
        <v>-2545056.4900000002</v>
      </c>
    </row>
    <row r="30" spans="1:7" x14ac:dyDescent="0.2">
      <c r="A30" s="23" t="s">
        <v>6</v>
      </c>
      <c r="B30" s="43">
        <v>0</v>
      </c>
      <c r="C30" s="43">
        <v>0</v>
      </c>
      <c r="D30" s="43">
        <f>B30+C30</f>
        <v>0</v>
      </c>
      <c r="E30" s="43">
        <v>0</v>
      </c>
      <c r="F30" s="43">
        <v>0</v>
      </c>
      <c r="G30" s="43">
        <f>F30-B30</f>
        <v>0</v>
      </c>
    </row>
    <row r="31" spans="1:7" x14ac:dyDescent="0.2">
      <c r="A31" s="23" t="s">
        <v>9</v>
      </c>
      <c r="B31" s="43">
        <v>0</v>
      </c>
      <c r="C31" s="43">
        <v>0</v>
      </c>
      <c r="D31" s="43">
        <f>B31+C31</f>
        <v>0</v>
      </c>
      <c r="E31" s="43">
        <v>0</v>
      </c>
      <c r="F31" s="43">
        <v>0</v>
      </c>
      <c r="G31" s="43">
        <f t="shared" ref="G31:G33" si="7">F31-B31</f>
        <v>0</v>
      </c>
    </row>
    <row r="32" spans="1:7" ht="22.5" x14ac:dyDescent="0.2">
      <c r="A32" s="23" t="s">
        <v>19</v>
      </c>
      <c r="B32" s="43">
        <v>421400</v>
      </c>
      <c r="C32" s="43">
        <v>0</v>
      </c>
      <c r="D32" s="43">
        <f>B32+C32</f>
        <v>421400</v>
      </c>
      <c r="E32" s="43">
        <v>398649.76</v>
      </c>
      <c r="F32" s="43">
        <v>398649.76</v>
      </c>
      <c r="G32" s="43">
        <f t="shared" si="7"/>
        <v>-22750.239999999991</v>
      </c>
    </row>
    <row r="33" spans="1:7" ht="22.5" x14ac:dyDescent="0.2">
      <c r="A33" s="23" t="s">
        <v>12</v>
      </c>
      <c r="B33" s="43">
        <v>6135455</v>
      </c>
      <c r="C33" s="43">
        <v>15000</v>
      </c>
      <c r="D33" s="43">
        <f>B33+C33</f>
        <v>6150455</v>
      </c>
      <c r="E33" s="43">
        <v>3613148.75</v>
      </c>
      <c r="F33" s="43">
        <v>3613148.75</v>
      </c>
      <c r="G33" s="43">
        <f t="shared" si="7"/>
        <v>-2522306.25</v>
      </c>
    </row>
    <row r="34" spans="1:7" x14ac:dyDescent="0.2">
      <c r="A34" s="8"/>
      <c r="B34" s="43"/>
      <c r="C34" s="43"/>
      <c r="D34" s="43"/>
      <c r="E34" s="43"/>
      <c r="F34" s="43"/>
      <c r="G34" s="43"/>
    </row>
    <row r="35" spans="1:7" x14ac:dyDescent="0.2">
      <c r="A35" s="18" t="s">
        <v>13</v>
      </c>
      <c r="B35" s="44">
        <f t="shared" ref="B35:G35" si="8">SUM(B36)</f>
        <v>0</v>
      </c>
      <c r="C35" s="44">
        <f t="shared" si="8"/>
        <v>0</v>
      </c>
      <c r="D35" s="44">
        <f t="shared" si="8"/>
        <v>0</v>
      </c>
      <c r="E35" s="44">
        <f t="shared" si="8"/>
        <v>0</v>
      </c>
      <c r="F35" s="44">
        <f t="shared" si="8"/>
        <v>0</v>
      </c>
      <c r="G35" s="44">
        <f t="shared" si="8"/>
        <v>0</v>
      </c>
    </row>
    <row r="36" spans="1:7" x14ac:dyDescent="0.2">
      <c r="A36" s="23" t="s">
        <v>13</v>
      </c>
      <c r="B36" s="43">
        <v>0</v>
      </c>
      <c r="C36" s="43">
        <v>0</v>
      </c>
      <c r="D36" s="43">
        <f>B36+C36</f>
        <v>0</v>
      </c>
      <c r="E36" s="43">
        <v>0</v>
      </c>
      <c r="F36" s="43">
        <v>0</v>
      </c>
      <c r="G36" s="43">
        <f>F36-B36</f>
        <v>0</v>
      </c>
    </row>
    <row r="37" spans="1:7" x14ac:dyDescent="0.2">
      <c r="A37" s="23"/>
      <c r="B37" s="43"/>
      <c r="C37" s="43"/>
      <c r="D37" s="43"/>
      <c r="E37" s="43"/>
      <c r="F37" s="43"/>
      <c r="G37" s="43"/>
    </row>
    <row r="38" spans="1:7" x14ac:dyDescent="0.2">
      <c r="A38" s="9" t="s">
        <v>14</v>
      </c>
      <c r="B38" s="39">
        <f>SUM(B35+B29+B19)</f>
        <v>6556855</v>
      </c>
      <c r="C38" s="39">
        <f t="shared" ref="C38:G38" si="9">SUM(C35+C29+C19)</f>
        <v>15000</v>
      </c>
      <c r="D38" s="39">
        <f t="shared" si="9"/>
        <v>6571855</v>
      </c>
      <c r="E38" s="39">
        <f t="shared" si="9"/>
        <v>4011798.51</v>
      </c>
      <c r="F38" s="39">
        <f t="shared" si="9"/>
        <v>4011798.51</v>
      </c>
      <c r="G38" s="41">
        <f t="shared" si="9"/>
        <v>-2545056.4900000002</v>
      </c>
    </row>
    <row r="39" spans="1:7" x14ac:dyDescent="0.2">
      <c r="A39" s="10"/>
      <c r="B39" s="11"/>
      <c r="C39" s="11"/>
      <c r="D39" s="11"/>
      <c r="E39" s="12" t="s">
        <v>27</v>
      </c>
      <c r="F39" s="13"/>
      <c r="G39" s="26">
        <v>0</v>
      </c>
    </row>
    <row r="41" spans="1:7" x14ac:dyDescent="0.2">
      <c r="A41" s="16" t="s">
        <v>24</v>
      </c>
    </row>
    <row r="42" spans="1:7" x14ac:dyDescent="0.2">
      <c r="A42" s="16" t="s">
        <v>20</v>
      </c>
    </row>
    <row r="43" spans="1:7" x14ac:dyDescent="0.2">
      <c r="A43" s="16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5AFF-22F8-42F8-958B-E4506F184B44}">
  <dimension ref="A1:L22"/>
  <sheetViews>
    <sheetView workbookViewId="0">
      <selection activeCell="K30" sqref="K30"/>
    </sheetView>
  </sheetViews>
  <sheetFormatPr baseColWidth="10" defaultRowHeight="11.25" x14ac:dyDescent="0.2"/>
  <cols>
    <col min="1" max="1" width="91" customWidth="1"/>
    <col min="3" max="3" width="15" customWidth="1"/>
    <col min="9" max="9" width="16" bestFit="1" customWidth="1"/>
  </cols>
  <sheetData>
    <row r="1" spans="1:12" ht="50.1" customHeight="1" x14ac:dyDescent="0.2">
      <c r="A1" s="45" t="s">
        <v>28</v>
      </c>
      <c r="B1" s="46"/>
      <c r="C1" s="46"/>
      <c r="D1" s="46"/>
      <c r="E1" s="46"/>
      <c r="F1" s="46"/>
      <c r="G1" s="47"/>
    </row>
    <row r="2" spans="1:12" x14ac:dyDescent="0.2">
      <c r="A2" s="48"/>
      <c r="B2" s="49" t="s">
        <v>22</v>
      </c>
      <c r="C2" s="50"/>
      <c r="D2" s="50"/>
      <c r="E2" s="50"/>
      <c r="F2" s="51"/>
      <c r="G2" s="52" t="s">
        <v>4</v>
      </c>
    </row>
    <row r="3" spans="1:12" ht="22.5" x14ac:dyDescent="0.2">
      <c r="A3" s="53" t="s">
        <v>23</v>
      </c>
      <c r="B3" s="54" t="s">
        <v>0</v>
      </c>
      <c r="C3" s="55" t="s">
        <v>26</v>
      </c>
      <c r="D3" s="55" t="s">
        <v>1</v>
      </c>
      <c r="E3" s="55" t="s">
        <v>2</v>
      </c>
      <c r="F3" s="56" t="s">
        <v>3</v>
      </c>
      <c r="G3" s="57"/>
      <c r="H3" s="58"/>
      <c r="I3" s="58"/>
    </row>
    <row r="4" spans="1:12" ht="33.75" x14ac:dyDescent="0.2">
      <c r="A4" s="59" t="s">
        <v>21</v>
      </c>
      <c r="B4" s="60">
        <f t="shared" ref="B4:G4" si="0">SUM(B5:B5)</f>
        <v>0</v>
      </c>
      <c r="C4" s="60">
        <f t="shared" si="0"/>
        <v>0</v>
      </c>
      <c r="D4" s="60">
        <f t="shared" si="0"/>
        <v>0</v>
      </c>
      <c r="E4" s="60">
        <f t="shared" si="0"/>
        <v>0</v>
      </c>
      <c r="F4" s="60">
        <f t="shared" si="0"/>
        <v>0</v>
      </c>
      <c r="G4" s="60">
        <f t="shared" si="0"/>
        <v>0</v>
      </c>
    </row>
    <row r="5" spans="1:12" ht="22.5" x14ac:dyDescent="0.2">
      <c r="A5" s="61" t="s">
        <v>18</v>
      </c>
      <c r="B5" s="62">
        <v>0</v>
      </c>
      <c r="C5" s="63">
        <v>0</v>
      </c>
      <c r="D5" s="63">
        <f>B5+C5</f>
        <v>0</v>
      </c>
      <c r="E5" s="63">
        <v>0</v>
      </c>
      <c r="F5" s="63">
        <v>0</v>
      </c>
      <c r="G5" s="62">
        <f>F5-B5</f>
        <v>0</v>
      </c>
      <c r="H5" s="64"/>
      <c r="I5" s="64"/>
      <c r="J5" s="64"/>
    </row>
    <row r="6" spans="1:12" x14ac:dyDescent="0.2">
      <c r="A6" s="65"/>
      <c r="B6" s="62"/>
      <c r="C6" s="62"/>
      <c r="D6" s="62"/>
      <c r="E6" s="62"/>
      <c r="F6" s="62"/>
      <c r="G6" s="62"/>
    </row>
    <row r="7" spans="1:12" x14ac:dyDescent="0.2">
      <c r="A7" s="66" t="s">
        <v>13</v>
      </c>
      <c r="B7" s="60">
        <f t="shared" ref="B7:G7" si="1">SUM(B8)</f>
        <v>0</v>
      </c>
      <c r="C7" s="60">
        <f t="shared" si="1"/>
        <v>0</v>
      </c>
      <c r="D7" s="60">
        <f t="shared" si="1"/>
        <v>0</v>
      </c>
      <c r="E7" s="60">
        <f t="shared" si="1"/>
        <v>0</v>
      </c>
      <c r="F7" s="60">
        <f t="shared" si="1"/>
        <v>0</v>
      </c>
      <c r="G7" s="60">
        <f t="shared" si="1"/>
        <v>0</v>
      </c>
    </row>
    <row r="8" spans="1:12" x14ac:dyDescent="0.2">
      <c r="A8" s="61" t="s">
        <v>13</v>
      </c>
      <c r="B8" s="62">
        <v>0</v>
      </c>
      <c r="C8" s="62">
        <v>0</v>
      </c>
      <c r="D8" s="63">
        <f>B8+C8</f>
        <v>0</v>
      </c>
      <c r="E8" s="62">
        <v>0</v>
      </c>
      <c r="F8" s="62">
        <v>0</v>
      </c>
      <c r="G8" s="62">
        <f>F8-B8</f>
        <v>0</v>
      </c>
    </row>
    <row r="9" spans="1:12" x14ac:dyDescent="0.2">
      <c r="A9" s="67"/>
      <c r="B9" s="60"/>
      <c r="C9" s="60"/>
      <c r="D9" s="60"/>
      <c r="E9" s="60"/>
      <c r="F9" s="60"/>
      <c r="G9" s="60"/>
    </row>
    <row r="10" spans="1:12" x14ac:dyDescent="0.2">
      <c r="A10" s="68" t="s">
        <v>14</v>
      </c>
      <c r="B10" s="69">
        <f t="shared" ref="B10:G10" si="2">SUM(B7+B4)</f>
        <v>0</v>
      </c>
      <c r="C10" s="69">
        <f t="shared" si="2"/>
        <v>0</v>
      </c>
      <c r="D10" s="69">
        <f t="shared" si="2"/>
        <v>0</v>
      </c>
      <c r="E10" s="69">
        <f t="shared" si="2"/>
        <v>0</v>
      </c>
      <c r="F10" s="69">
        <f t="shared" si="2"/>
        <v>0</v>
      </c>
      <c r="G10" s="70">
        <f t="shared" si="2"/>
        <v>0</v>
      </c>
      <c r="L10" s="71"/>
    </row>
    <row r="11" spans="1:12" x14ac:dyDescent="0.2">
      <c r="A11" s="72"/>
      <c r="B11" s="73"/>
      <c r="C11" s="73"/>
      <c r="D11" s="73"/>
      <c r="E11" s="74" t="s">
        <v>27</v>
      </c>
      <c r="F11" s="75"/>
      <c r="G11" s="76"/>
      <c r="L11" s="64"/>
    </row>
    <row r="12" spans="1:12" x14ac:dyDescent="0.2">
      <c r="A12" s="77"/>
      <c r="B12" s="77"/>
      <c r="C12" s="77"/>
      <c r="D12" s="77"/>
      <c r="E12" s="77"/>
      <c r="F12" s="77"/>
      <c r="G12" s="77"/>
    </row>
    <row r="13" spans="1:12" x14ac:dyDescent="0.2">
      <c r="A13" s="78"/>
      <c r="B13" s="79"/>
      <c r="C13" s="79"/>
      <c r="D13" s="79"/>
      <c r="E13" s="80"/>
      <c r="F13" s="80"/>
      <c r="G13" s="79"/>
    </row>
    <row r="14" spans="1:12" x14ac:dyDescent="0.2">
      <c r="A14" s="81" t="s">
        <v>29</v>
      </c>
      <c r="B14" s="77"/>
      <c r="C14" s="77"/>
      <c r="D14" s="77"/>
      <c r="E14" s="77"/>
      <c r="F14" s="77"/>
      <c r="G14" s="77"/>
    </row>
    <row r="15" spans="1:12" ht="9.9499999999999993" customHeight="1" x14ac:dyDescent="0.2">
      <c r="A15" s="82" t="s">
        <v>30</v>
      </c>
      <c r="B15" s="82"/>
      <c r="C15" s="82"/>
      <c r="D15" s="82"/>
      <c r="E15" s="82"/>
      <c r="F15" s="82"/>
      <c r="G15" s="82"/>
      <c r="H15" s="82"/>
      <c r="I15" s="82"/>
    </row>
    <row r="22" spans="1:1" x14ac:dyDescent="0.2">
      <c r="A22" s="61"/>
    </row>
  </sheetData>
  <mergeCells count="3">
    <mergeCell ref="A1:G1"/>
    <mergeCell ref="B2:F2"/>
    <mergeCell ref="G2:G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EAI</vt:lpstr>
      <vt:lpstr>EAI-C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Imca</cp:lastModifiedBy>
  <cp:revision/>
  <dcterms:created xsi:type="dcterms:W3CDTF">2012-12-11T20:48:19Z</dcterms:created>
  <dcterms:modified xsi:type="dcterms:W3CDTF">2025-10-21T15:17:57Z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