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Contacad\Salen\AN2023\"/>
    </mc:Choice>
  </mc:AlternateContent>
  <xr:revisionPtr revIDLastSave="0" documentId="13_ncr:1_{5E326DE6-4B90-40B0-8FE6-9CA5590F9A72}" xr6:coauthVersionLast="46" xr6:coauthVersionMax="46" xr10:uidLastSave="{00000000-0000-0000-0000-000000000000}"/>
  <bookViews>
    <workbookView xWindow="-120" yWindow="-120" windowWidth="29040" windowHeight="1572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81029"/>
</workbook>
</file>

<file path=xl/calcChain.xml><?xml version="1.0" encoding="utf-8"?>
<calcChain xmlns="http://schemas.openxmlformats.org/spreadsheetml/2006/main">
  <c r="C20" i="63" l="1"/>
  <c r="D58" i="62" l="1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C61" i="62"/>
  <c r="F14" i="59"/>
  <c r="G14" i="59"/>
  <c r="A1" i="59"/>
  <c r="A1" i="64" s="1"/>
  <c r="D48" i="62" l="1"/>
  <c r="C48" i="62"/>
  <c r="A1" i="63"/>
  <c r="E1" i="62" l="1"/>
  <c r="D131" i="62" l="1"/>
  <c r="C131" i="62"/>
  <c r="D43" i="62" l="1"/>
  <c r="C43" i="62"/>
  <c r="E1" i="61" l="1"/>
  <c r="H1" i="59"/>
  <c r="C30" i="64" l="1"/>
  <c r="C7" i="64"/>
  <c r="C15" i="63"/>
  <c r="C7" i="63"/>
  <c r="E1" i="60"/>
  <c r="A3" i="65"/>
  <c r="A1" i="65"/>
  <c r="A3" i="59"/>
  <c r="C37" i="64" l="1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<sst xmlns="http://schemas.openxmlformats.org/spreadsheetml/2006/main" count="928" uniqueCount="652">
  <si>
    <t>Ejercicio:</t>
  </si>
  <si>
    <t>Notas de Desglose y Memoria</t>
  </si>
  <si>
    <t>Periodicidad: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</si>
  <si>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</si>
  <si>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</si>
  <si>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</si>
  <si>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</si>
  <si>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</si>
  <si>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</si>
  <si>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</si>
  <si>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</si>
  <si>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</si>
  <si>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</si>
  <si>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</si>
  <si>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</si>
  <si>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</si>
  <si>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</si>
  <si>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</si>
  <si>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</si>
  <si>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</si>
  <si>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</si>
  <si>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</si>
  <si>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</si>
  <si>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</si>
  <si>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</si>
  <si>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</si>
  <si>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</si>
  <si>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</si>
  <si>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</si>
  <si>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</si>
  <si>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</si>
  <si>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</si>
  <si>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</si>
  <si>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</si>
  <si>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</si>
  <si>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</si>
  <si>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</si>
  <si>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</si>
  <si>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</si>
  <si>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</si>
  <si>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</si>
  <si>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</si>
  <si>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</si>
  <si>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</si>
  <si>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</si>
  <si>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</si>
  <si>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</si>
  <si>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</si>
  <si>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</si>
  <si>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</si>
  <si>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</si>
  <si>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</si>
  <si>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</si>
  <si>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</si>
  <si>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</si>
  <si>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</si>
  <si>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</si>
  <si>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</si>
  <si>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</si>
  <si>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</si>
  <si>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</si>
  <si>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</si>
  <si>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</si>
  <si>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</si>
  <si>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</si>
  <si>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</si>
  <si>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</si>
  <si>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</si>
  <si>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</si>
  <si>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</si>
  <si>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</si>
  <si>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</si>
  <si>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</si>
  <si>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</si>
  <si>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</si>
  <si>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</si>
  <si>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</si>
  <si>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</si>
  <si>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</si>
  <si>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</si>
  <si>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</si>
  <si>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</si>
  <si>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</si>
  <si>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</si>
  <si>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</si>
  <si>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</si>
  <si>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</si>
  <si>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</si>
  <si>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</si>
  <si>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</si>
  <si>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</si>
  <si>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</si>
  <si>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</si>
  <si>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</si>
  <si>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</si>
  <si>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</si>
  <si>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</si>
  <si>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</si>
  <si>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</si>
  <si>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</si>
  <si>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</si>
  <si>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</si>
  <si>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</si>
  <si>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</si>
  <si>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</si>
  <si>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</si>
  <si>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</si>
  <si>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</si>
  <si>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</si>
  <si>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</si>
  <si>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</si>
  <si>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</si>
  <si>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</si>
  <si>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</si>
  <si>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</si>
  <si>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</si>
  <si>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</si>
  <si>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</si>
  <si>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</si>
  <si>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</si>
  <si>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</si>
  <si>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</si>
  <si>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</si>
  <si>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</si>
  <si>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</si>
  <si>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</si>
  <si>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</si>
  <si>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</si>
  <si>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</si>
  <si>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</si>
  <si>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</si>
  <si>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</si>
  <si>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</si>
  <si>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</si>
  <si>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</si>
  <si>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</si>
  <si>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</si>
  <si>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</si>
  <si>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</si>
  <si>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</si>
  <si>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</si>
  <si>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</si>
  <si>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</si>
  <si>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</si>
  <si>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</si>
  <si>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</si>
  <si>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</si>
  <si>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</si>
  <si>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</si>
  <si>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</si>
  <si>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</si>
  <si>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</si>
  <si>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</si>
  <si>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</si>
  <si>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</si>
  <si>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</si>
  <si>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</si>
  <si>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</si>
  <si>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</si>
  <si>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</si>
  <si>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</si>
  <si>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</si>
  <si>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</si>
  <si>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</si>
  <si>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</si>
  <si>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</si>
  <si>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</si>
  <si>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</si>
  <si>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</si>
  <si>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</si>
  <si>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</si>
  <si>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</si>
  <si>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</si>
  <si>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</si>
  <si>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</si>
  <si>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</si>
  <si>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</si>
  <si>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</si>
  <si>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</si>
  <si>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</si>
  <si>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</si>
  <si>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</si>
  <si>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</si>
  <si>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</si>
  <si>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</si>
  <si>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</si>
  <si>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</si>
  <si>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</si>
  <si>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</si>
  <si>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</si>
  <si>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</si>
  <si>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</si>
  <si>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</si>
  <si>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</si>
  <si>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</si>
  <si>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</si>
  <si>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</si>
  <si>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</si>
  <si>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</si>
  <si>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</si>
  <si>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</si>
  <si>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</si>
  <si>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</si>
  <si>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</si>
  <si>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</si>
  <si>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</si>
  <si>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</si>
  <si>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</si>
  <si>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</si>
  <si>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</si>
  <si>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</si>
  <si>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</si>
  <si>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</si>
  <si>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</si>
  <si>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</si>
  <si>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</si>
  <si>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</si>
  <si>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</si>
  <si>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</si>
  <si>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</si>
  <si>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</si>
  <si>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</si>
  <si>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</si>
  <si>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</si>
  <si>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</si>
  <si>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</si>
  <si>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</si>
  <si>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</si>
  <si>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</si>
  <si>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</si>
  <si>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</si>
  <si>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</si>
  <si>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</si>
  <si>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</si>
  <si>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</si>
  <si>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</si>
  <si>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</si>
  <si>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</si>
  <si>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</si>
  <si>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</si>
  <si>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</si>
  <si>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</si>
  <si>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</si>
  <si>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</si>
  <si>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</si>
  <si>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</si>
  <si>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</si>
  <si>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</si>
  <si>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</si>
  <si>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</si>
  <si>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</si>
  <si>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</si>
  <si>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</si>
  <si>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</si>
  <si>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</si>
  <si>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</si>
  <si>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</si>
  <si>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</si>
  <si>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</si>
  <si>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</si>
  <si>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</si>
  <si>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</si>
  <si>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</si>
  <si>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</si>
  <si>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</si>
  <si>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</si>
  <si>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</si>
  <si>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</si>
  <si>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</si>
  <si>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</si>
  <si>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</si>
  <si>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</si>
  <si>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</si>
  <si>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</si>
  <si>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</si>
  <si>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</si>
  <si>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</si>
  <si>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</si>
  <si>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</si>
  <si>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</si>
  <si>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</si>
  <si>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</si>
  <si>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</si>
  <si>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</si>
  <si>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</si>
  <si>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</si>
  <si>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</si>
  <si>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</si>
  <si>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</si>
  <si>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</si>
  <si>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</si>
  <si>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</si>
  <si>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</si>
  <si>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</si>
  <si>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</si>
  <si>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</si>
  <si>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</si>
  <si>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</si>
  <si>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</si>
  <si>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</si>
  <si>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</si>
  <si>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</si>
  <si>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</si>
  <si>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</si>
  <si>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</si>
  <si>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</si>
  <si>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</si>
  <si>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</si>
  <si>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</si>
  <si>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</si>
  <si>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</si>
  <si>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</si>
  <si>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</si>
  <si>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</si>
  <si>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</si>
  <si>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</si>
  <si>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</si>
  <si>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</si>
  <si>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</si>
  <si>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</si>
  <si>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</si>
  <si>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</si>
  <si>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</si>
  <si>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</si>
  <si>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</si>
  <si>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</si>
  <si>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</si>
  <si>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</si>
  <si>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</si>
  <si>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</si>
  <si>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</si>
  <si>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</si>
  <si>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</si>
  <si>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</si>
  <si>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</si>
  <si>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</si>
  <si>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</si>
  <si>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</si>
  <si>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</si>
  <si>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</si>
  <si>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</si>
  <si>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</si>
  <si>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</si>
  <si>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</si>
  <si>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</si>
  <si>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</si>
  <si>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</si>
  <si>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</si>
  <si>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</si>
  <si>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</si>
  <si>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</si>
  <si>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</si>
  <si>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</si>
  <si>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</si>
  <si>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</si>
  <si>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</si>
  <si>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</si>
  <si>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</si>
  <si>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</si>
  <si>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</si>
  <si>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</si>
  <si>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</si>
  <si>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</si>
  <si>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</si>
  <si>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</si>
  <si>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</si>
  <si>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</si>
  <si>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</si>
  <si>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</si>
  <si>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</si>
  <si>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</si>
  <si>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</si>
  <si>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</si>
  <si>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</si>
  <si>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</si>
  <si>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</si>
  <si>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</si>
  <si>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</si>
  <si>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</si>
  <si>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</si>
  <si>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</si>
  <si>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</si>
  <si>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</si>
  <si>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</si>
  <si>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</si>
  <si>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</si>
  <si>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</si>
  <si>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</si>
  <si>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</si>
  <si>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</si>
  <si>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</si>
  <si>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</si>
  <si>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</si>
  <si>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</si>
  <si>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</si>
  <si>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</si>
  <si>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</si>
  <si>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</si>
  <si>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</si>
  <si>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</si>
  <si>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</si>
  <si>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</si>
  <si>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</si>
  <si>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</si>
  <si>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</si>
  <si>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</si>
  <si>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</si>
  <si>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</si>
  <si>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</si>
  <si>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</si>
  <si>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</si>
  <si>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</si>
  <si>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</si>
  <si>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</si>
  <si>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</si>
  <si>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</si>
  <si>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</si>
  <si>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</si>
  <si>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</si>
  <si>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</si>
  <si>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</si>
  <si>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</si>
  <si>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</si>
  <si>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</si>
  <si>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</si>
  <si>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</si>
  <si>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</si>
  <si>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</si>
  <si>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</si>
  <si>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</si>
  <si>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</si>
  <si>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</si>
  <si>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</si>
  <si>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</si>
  <si>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</si>
  <si>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</si>
  <si>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</si>
  <si>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</si>
  <si>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</si>
  <si>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</si>
  <si>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</si>
  <si>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</si>
  <si>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</si>
  <si>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</si>
  <si>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</si>
  <si>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</si>
  <si>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</si>
  <si>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</si>
  <si>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</si>
  <si>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</si>
  <si>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</si>
  <si>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</si>
  <si>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</si>
  <si>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</si>
  <si>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</si>
  <si>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</si>
  <si>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</si>
  <si>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</si>
  <si>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</si>
  <si>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</si>
  <si>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</si>
  <si>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</si>
  <si>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</si>
  <si>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</si>
  <si>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</si>
  <si>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</si>
  <si>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</si>
  <si>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</si>
  <si>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</si>
  <si>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</si>
  <si>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</si>
  <si>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</si>
  <si>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</si>
  <si>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</si>
  <si>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</si>
  <si>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</si>
  <si>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</si>
  <si>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</si>
  <si>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</si>
  <si>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</si>
  <si>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</si>
  <si>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</si>
  <si>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</si>
  <si>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</si>
  <si>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</si>
  <si>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</si>
  <si>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</si>
  <si>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</si>
  <si>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</si>
  <si>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</si>
  <si>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</si>
  <si>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</si>
  <si>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</si>
  <si>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</si>
  <si>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</si>
  <si>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</si>
  <si>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</si>
  <si>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</si>
  <si>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</si>
  <si>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</si>
  <si>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</si>
  <si>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</si>
  <si>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</si>
  <si>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</si>
  <si>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</si>
  <si>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</si>
  <si>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</si>
  <si>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</si>
  <si>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</si>
  <si>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</si>
  <si>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</si>
  <si>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</si>
  <si>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</si>
  <si>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</si>
  <si>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</si>
  <si>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</si>
  <si>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</si>
  <si>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</si>
  <si>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</si>
  <si>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</si>
  <si>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</si>
  <si>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</si>
  <si>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</si>
  <si>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</si>
  <si>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</si>
  <si>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</si>
  <si>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</si>
  <si>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</si>
  <si>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</si>
  <si>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</si>
  <si>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</si>
  <si>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</si>
  <si>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</si>
  <si>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</si>
  <si>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</si>
  <si>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</si>
  <si>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</si>
  <si>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</si>
  <si>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</si>
  <si>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</si>
  <si>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</si>
  <si>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</si>
  <si>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</si>
  <si>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</si>
  <si>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</si>
  <si>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</si>
  <si>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</si>
  <si>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</si>
  <si>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</si>
  <si>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</si>
  <si>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</si>
  <si>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</si>
  <si>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</si>
  <si>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</si>
  <si>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</si>
  <si>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</si>
  <si>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</si>
  <si>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</si>
  <si>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</si>
  <si>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</si>
  <si>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</si>
  <si>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</si>
  <si>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</si>
  <si>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</si>
  <si>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</si>
  <si>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</si>
  <si>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</si>
  <si>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</si>
  <si>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</si>
  <si>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</si>
  <si>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</si>
  <si>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</si>
  <si>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</si>
  <si>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</si>
  <si>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</si>
  <si>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</si>
  <si>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</si>
  <si>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</si>
  <si>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</si>
  <si>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</si>
  <si>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</si>
  <si>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</si>
  <si>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</si>
  <si>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</si>
  <si>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</si>
  <si>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</si>
  <si>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</si>
  <si>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</si>
  <si>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</si>
  <si>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</si>
  <si>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</si>
  <si>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</si>
  <si>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</si>
  <si>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</si>
  <si>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</si>
  <si>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</si>
  <si>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</si>
  <si>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</si>
  <si>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</si>
  <si>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</si>
  <si>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</si>
  <si>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</si>
  <si>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</si>
  <si>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</si>
  <si>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</si>
  <si>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</si>
  <si>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</si>
  <si>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</si>
  <si>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</si>
  <si>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</si>
  <si>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</si>
  <si>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</si>
  <si>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</si>
  <si>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</si>
  <si>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</si>
  <si>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</si>
  <si>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</si>
  <si>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</si>
  <si>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</si>
  <si>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</si>
  <si>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</si>
  <si>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</si>
  <si>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</si>
  <si>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</si>
  <si>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</si>
  <si>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</si>
  <si>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</si>
  <si>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</si>
  <si>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</si>
  <si>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</si>
  <si>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</si>
  <si>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</si>
  <si>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</si>
  <si>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</si>
  <si>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</si>
  <si>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</si>
  <si>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</si>
  <si>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</si>
  <si>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</si>
  <si>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</si>
  <si>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</si>
  <si>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4. Total de Ingresos Contables</t>
  </si>
  <si>
    <t>4. Total de Gastos Contables</t>
  </si>
  <si>
    <t>MUNICIPIO DE ACAMBARO, GTO. 2023</t>
  </si>
  <si>
    <t>CORRESPONDIENTE DEL 01 DE ENERO DEL 2023 AL 31 DE DICIEMBRE DEL 2023</t>
  </si>
  <si>
    <t xml:space="preserve">      _________________________                                    ______________________________</t>
  </si>
  <si>
    <t xml:space="preserve">        LIC. CLAUDIA SILVA CAMPOS                                       C.P. CLAUDIA SALINAS CERVANTES</t>
  </si>
  <si>
    <t xml:space="preserve">           PRESIDENTE MUNICIPAL                                                       TESORERO MUNICIPAL</t>
  </si>
  <si>
    <t>ANUAL</t>
  </si>
  <si>
    <t>Ejercicio: 2023</t>
  </si>
  <si>
    <t>y son responsabilidad del emisor</t>
  </si>
  <si>
    <t xml:space="preserve">Bajo protesta de decir verdad declaramos que los Estados Financieros y sus notas, son razonablemente correctos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</si>
</sst>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2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0" fontId="1" fillId="0" borderId="0" xfId="10" applyFont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2" fillId="0" borderId="0" xfId="0" applyFont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9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19" sqref="D19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46" t="s">
        <v>643</v>
      </c>
      <c r="B1" s="147"/>
      <c r="C1" s="148" t="s">
        <v>0</v>
      </c>
      <c r="D1" s="149">
        <v>2023</v>
      </c>
    </row>
    <row r="2" spans="1:4" x14ac:dyDescent="0.2">
      <c r="A2" s="150" t="s">
        <v>1</v>
      </c>
      <c r="B2" s="142"/>
      <c r="C2" s="151" t="s">
        <v>648</v>
      </c>
      <c r="D2" s="152"/>
    </row>
    <row r="3" spans="1:4" x14ac:dyDescent="0.2">
      <c r="A3" s="150" t="s">
        <v>644</v>
      </c>
      <c r="B3" s="142"/>
      <c r="C3" s="151"/>
      <c r="D3" s="153"/>
    </row>
    <row r="4" spans="1:4" x14ac:dyDescent="0.2">
      <c r="A4" s="154" t="s">
        <v>3</v>
      </c>
      <c r="B4" s="143"/>
      <c r="C4" s="143"/>
      <c r="D4" s="155"/>
    </row>
    <row r="5" spans="1:4" ht="15" customHeight="1" x14ac:dyDescent="0.2">
      <c r="A5" s="144" t="s">
        <v>4</v>
      </c>
      <c r="B5" s="145" t="s">
        <v>5</v>
      </c>
    </row>
    <row r="6" spans="1:4" x14ac:dyDescent="0.2">
      <c r="A6" s="15"/>
      <c r="B6" s="16"/>
    </row>
    <row r="7" spans="1:4" x14ac:dyDescent="0.2">
      <c r="A7" s="17"/>
      <c r="B7" s="18" t="s">
        <v>6</v>
      </c>
    </row>
    <row r="8" spans="1:4" x14ac:dyDescent="0.2">
      <c r="A8" s="17"/>
      <c r="B8" s="18"/>
    </row>
    <row r="9" spans="1:4" x14ac:dyDescent="0.2">
      <c r="A9" s="17"/>
      <c r="B9" s="19" t="s">
        <v>7</v>
      </c>
    </row>
    <row r="10" spans="1:4" x14ac:dyDescent="0.2">
      <c r="A10" s="60" t="s">
        <v>8</v>
      </c>
      <c r="B10" s="61" t="s">
        <v>9</v>
      </c>
    </row>
    <row r="11" spans="1:4" x14ac:dyDescent="0.2">
      <c r="A11" s="60" t="s">
        <v>10</v>
      </c>
      <c r="B11" s="61" t="s">
        <v>11</v>
      </c>
    </row>
    <row r="12" spans="1:4" x14ac:dyDescent="0.2">
      <c r="A12" s="60" t="s">
        <v>12</v>
      </c>
      <c r="B12" s="61" t="s">
        <v>13</v>
      </c>
    </row>
    <row r="13" spans="1:4" x14ac:dyDescent="0.2">
      <c r="A13" s="60" t="s">
        <v>14</v>
      </c>
      <c r="B13" s="61" t="s">
        <v>15</v>
      </c>
    </row>
    <row r="14" spans="1:4" x14ac:dyDescent="0.2">
      <c r="A14" s="60" t="s">
        <v>16</v>
      </c>
      <c r="B14" s="61" t="s">
        <v>17</v>
      </c>
    </row>
    <row r="15" spans="1:4" x14ac:dyDescent="0.2">
      <c r="A15" s="60" t="s">
        <v>18</v>
      </c>
      <c r="B15" s="61" t="s">
        <v>19</v>
      </c>
    </row>
    <row r="16" spans="1:4" x14ac:dyDescent="0.2">
      <c r="A16" s="60" t="s">
        <v>20</v>
      </c>
      <c r="B16" s="61" t="s">
        <v>21</v>
      </c>
    </row>
    <row r="17" spans="1:2" x14ac:dyDescent="0.2">
      <c r="A17" s="60" t="s">
        <v>22</v>
      </c>
      <c r="B17" s="61" t="s">
        <v>23</v>
      </c>
    </row>
    <row r="18" spans="1:2" x14ac:dyDescent="0.2">
      <c r="A18" s="60" t="s">
        <v>24</v>
      </c>
      <c r="B18" s="61" t="s">
        <v>25</v>
      </c>
    </row>
    <row r="19" spans="1:2" x14ac:dyDescent="0.2">
      <c r="A19" s="60" t="s">
        <v>26</v>
      </c>
      <c r="B19" s="61" t="s">
        <v>27</v>
      </c>
    </row>
    <row r="20" spans="1:2" x14ac:dyDescent="0.2">
      <c r="A20" s="60" t="s">
        <v>28</v>
      </c>
      <c r="B20" s="61" t="s">
        <v>29</v>
      </c>
    </row>
    <row r="21" spans="1:2" x14ac:dyDescent="0.2">
      <c r="A21" s="60" t="s">
        <v>30</v>
      </c>
      <c r="B21" s="61" t="s">
        <v>31</v>
      </c>
    </row>
    <row r="22" spans="1:2" x14ac:dyDescent="0.2">
      <c r="A22" s="60" t="s">
        <v>32</v>
      </c>
      <c r="B22" s="61" t="s">
        <v>33</v>
      </c>
    </row>
    <row r="23" spans="1:2" x14ac:dyDescent="0.2">
      <c r="A23" s="60" t="s">
        <v>34</v>
      </c>
      <c r="B23" s="61" t="s">
        <v>35</v>
      </c>
    </row>
    <row r="24" spans="1:2" x14ac:dyDescent="0.2">
      <c r="A24" s="60" t="s">
        <v>36</v>
      </c>
      <c r="B24" s="61" t="s">
        <v>37</v>
      </c>
    </row>
    <row r="25" spans="1:2" x14ac:dyDescent="0.2">
      <c r="A25" s="60" t="s">
        <v>38</v>
      </c>
      <c r="B25" s="61" t="s">
        <v>39</v>
      </c>
    </row>
    <row r="26" spans="1:2" x14ac:dyDescent="0.2">
      <c r="A26" s="60" t="s">
        <v>40</v>
      </c>
      <c r="B26" s="61" t="s">
        <v>41</v>
      </c>
    </row>
    <row r="27" spans="1:2" x14ac:dyDescent="0.2">
      <c r="A27" s="60" t="s">
        <v>42</v>
      </c>
      <c r="B27" s="61" t="s">
        <v>43</v>
      </c>
    </row>
    <row r="28" spans="1:2" x14ac:dyDescent="0.2">
      <c r="A28" s="60" t="s">
        <v>44</v>
      </c>
      <c r="B28" s="61" t="s">
        <v>45</v>
      </c>
    </row>
    <row r="29" spans="1:2" x14ac:dyDescent="0.2">
      <c r="A29" s="60" t="s">
        <v>46</v>
      </c>
      <c r="B29" s="61" t="s">
        <v>47</v>
      </c>
    </row>
    <row r="30" spans="1:2" x14ac:dyDescent="0.2">
      <c r="A30" s="60" t="s">
        <v>48</v>
      </c>
      <c r="B30" s="61" t="s">
        <v>49</v>
      </c>
    </row>
    <row r="31" spans="1:2" x14ac:dyDescent="0.2">
      <c r="A31" s="60" t="s">
        <v>50</v>
      </c>
      <c r="B31" s="61" t="s">
        <v>51</v>
      </c>
    </row>
    <row r="32" spans="1:2" x14ac:dyDescent="0.2">
      <c r="A32" s="60" t="s">
        <v>52</v>
      </c>
      <c r="B32" s="61" t="s">
        <v>53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54</v>
      </c>
      <c r="B35" s="61" t="s">
        <v>55</v>
      </c>
    </row>
    <row r="36" spans="1:4" x14ac:dyDescent="0.2">
      <c r="A36" s="60" t="s">
        <v>56</v>
      </c>
      <c r="B36" s="61" t="s">
        <v>57</v>
      </c>
    </row>
    <row r="37" spans="1:4" x14ac:dyDescent="0.2">
      <c r="A37" s="17"/>
      <c r="B37" s="20"/>
    </row>
    <row r="38" spans="1:4" x14ac:dyDescent="0.2">
      <c r="A38" s="17"/>
      <c r="B38" s="18" t="s">
        <v>58</v>
      </c>
    </row>
    <row r="39" spans="1:4" x14ac:dyDescent="0.2">
      <c r="A39" s="17" t="s">
        <v>59</v>
      </c>
      <c r="B39" s="61" t="s">
        <v>60</v>
      </c>
    </row>
    <row r="40" spans="1:4" x14ac:dyDescent="0.2">
      <c r="A40" s="17"/>
      <c r="B40" s="61" t="s">
        <v>61</v>
      </c>
    </row>
    <row r="41" spans="1:4" ht="12" thickBot="1" x14ac:dyDescent="0.25">
      <c r="A41" s="21"/>
      <c r="B41" s="22"/>
    </row>
    <row r="43" spans="1:4" ht="32.25" customHeight="1" x14ac:dyDescent="0.2">
      <c r="A43" s="158" t="s">
        <v>62</v>
      </c>
      <c r="B43" s="158"/>
      <c r="C43" s="137"/>
      <c r="D43" s="137"/>
    </row>
    <row r="57" spans="1:2" ht="15" x14ac:dyDescent="0.25">
      <c r="A57" s="181" t="s">
        <v>645</v>
      </c>
      <c r="B57" s="55"/>
    </row>
    <row r="58" spans="1:2" ht="15" x14ac:dyDescent="0.25">
      <c r="A58" s="181" t="s">
        <v>646</v>
      </c>
      <c r="B58" s="55"/>
    </row>
    <row r="59" spans="1:2" ht="15" x14ac:dyDescent="0.25">
      <c r="A59" s="181" t="s">
        <v>647</v>
      </c>
      <c r="B59" s="55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43"/>
  <sheetViews>
    <sheetView showGridLines="0" workbookViewId="0">
      <selection activeCell="B29" sqref="B29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3" t="str">
        <f>ESF!A1</f>
        <v>MUNICIPIO DE ACAMBARO, GTO. 2023</v>
      </c>
      <c r="B1" s="164"/>
      <c r="C1" s="165"/>
    </row>
    <row r="2" spans="1:3" s="54" customFormat="1" ht="18" customHeight="1" x14ac:dyDescent="0.25">
      <c r="A2" s="166" t="s">
        <v>519</v>
      </c>
      <c r="B2" s="167"/>
      <c r="C2" s="168"/>
    </row>
    <row r="3" spans="1:3" s="54" customFormat="1" ht="18" customHeight="1" x14ac:dyDescent="0.25">
      <c r="A3" s="166" t="str">
        <f>ESF!A3</f>
        <v>CORRESPONDIENTE DEL 01 DE ENERO DEL 2023 AL 31 DE DICIEMBRE DEL 2023</v>
      </c>
      <c r="B3" s="167"/>
      <c r="C3" s="168"/>
    </row>
    <row r="4" spans="1:3" s="56" customFormat="1" x14ac:dyDescent="0.2">
      <c r="A4" s="169" t="s">
        <v>520</v>
      </c>
      <c r="B4" s="170"/>
      <c r="C4" s="171"/>
    </row>
    <row r="5" spans="1:3" x14ac:dyDescent="0.2">
      <c r="A5" s="70" t="s">
        <v>521</v>
      </c>
      <c r="B5" s="70"/>
      <c r="C5" s="71">
        <v>513127247.30000001</v>
      </c>
    </row>
    <row r="6" spans="1:3" x14ac:dyDescent="0.2">
      <c r="A6" s="72"/>
      <c r="B6" s="73"/>
      <c r="C6" s="74"/>
    </row>
    <row r="7" spans="1:3" x14ac:dyDescent="0.2">
      <c r="A7" s="83" t="s">
        <v>522</v>
      </c>
      <c r="B7" s="83"/>
      <c r="C7" s="75">
        <f>SUM(C8:C13)</f>
        <v>0</v>
      </c>
    </row>
    <row r="8" spans="1:3" x14ac:dyDescent="0.2">
      <c r="A8" s="91" t="s">
        <v>523</v>
      </c>
      <c r="B8" s="90" t="s">
        <v>311</v>
      </c>
      <c r="C8" s="76">
        <v>0</v>
      </c>
    </row>
    <row r="9" spans="1:3" x14ac:dyDescent="0.2">
      <c r="A9" s="77" t="s">
        <v>524</v>
      </c>
      <c r="B9" s="78" t="s">
        <v>525</v>
      </c>
      <c r="C9" s="76">
        <v>0</v>
      </c>
    </row>
    <row r="10" spans="1:3" x14ac:dyDescent="0.2">
      <c r="A10" s="77" t="s">
        <v>526</v>
      </c>
      <c r="B10" s="78" t="s">
        <v>320</v>
      </c>
      <c r="C10" s="76">
        <v>0</v>
      </c>
    </row>
    <row r="11" spans="1:3" x14ac:dyDescent="0.2">
      <c r="A11" s="77" t="s">
        <v>527</v>
      </c>
      <c r="B11" s="78" t="s">
        <v>321</v>
      </c>
      <c r="C11" s="76">
        <v>0</v>
      </c>
    </row>
    <row r="12" spans="1:3" x14ac:dyDescent="0.2">
      <c r="A12" s="77" t="s">
        <v>528</v>
      </c>
      <c r="B12" s="78" t="s">
        <v>322</v>
      </c>
      <c r="C12" s="76">
        <v>0</v>
      </c>
    </row>
    <row r="13" spans="1:3" x14ac:dyDescent="0.2">
      <c r="A13" s="79" t="s">
        <v>529</v>
      </c>
      <c r="B13" s="80" t="s">
        <v>530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531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532</v>
      </c>
      <c r="C16" s="76">
        <v>0</v>
      </c>
    </row>
    <row r="17" spans="1:3" x14ac:dyDescent="0.2">
      <c r="A17" s="85">
        <v>3.2</v>
      </c>
      <c r="B17" s="78" t="s">
        <v>533</v>
      </c>
      <c r="C17" s="76">
        <v>0</v>
      </c>
    </row>
    <row r="18" spans="1:3" x14ac:dyDescent="0.2">
      <c r="A18" s="85">
        <v>3.3</v>
      </c>
      <c r="B18" s="80" t="s">
        <v>534</v>
      </c>
      <c r="C18" s="86">
        <v>0</v>
      </c>
    </row>
    <row r="19" spans="1:3" x14ac:dyDescent="0.2">
      <c r="A19" s="72"/>
      <c r="B19" s="87"/>
      <c r="C19" s="88"/>
    </row>
    <row r="20" spans="1:3" x14ac:dyDescent="0.2">
      <c r="A20" s="89" t="s">
        <v>641</v>
      </c>
      <c r="B20" s="89"/>
      <c r="C20" s="71">
        <f>+C5+C7-C15</f>
        <v>513127247.30000001</v>
      </c>
    </row>
    <row r="22" spans="1:3" x14ac:dyDescent="0.2">
      <c r="B22" s="38" t="s">
        <v>651</v>
      </c>
    </row>
    <row r="23" spans="1:3" x14ac:dyDescent="0.2">
      <c r="B23" s="55" t="s">
        <v>650</v>
      </c>
    </row>
    <row r="41" spans="2:2" ht="15" x14ac:dyDescent="0.25">
      <c r="B41" s="181" t="s">
        <v>645</v>
      </c>
    </row>
    <row r="42" spans="2:2" ht="15" x14ac:dyDescent="0.25">
      <c r="B42" s="181" t="s">
        <v>646</v>
      </c>
    </row>
    <row r="43" spans="2:2" ht="15" x14ac:dyDescent="0.25">
      <c r="B43" s="181" t="s">
        <v>647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54"/>
  <sheetViews>
    <sheetView showGridLines="0" workbookViewId="0">
      <selection activeCell="G56" sqref="G56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5" s="57" customFormat="1" ht="18.95" customHeight="1" x14ac:dyDescent="0.25">
      <c r="A1" s="172" t="str">
        <f>ESF!A1</f>
        <v>MUNICIPIO DE ACAMBARO, GTO. 2023</v>
      </c>
      <c r="B1" s="173"/>
      <c r="C1" s="174"/>
    </row>
    <row r="2" spans="1:5" s="57" customFormat="1" ht="18.95" customHeight="1" x14ac:dyDescent="0.25">
      <c r="A2" s="175" t="s">
        <v>535</v>
      </c>
      <c r="B2" s="176"/>
      <c r="C2" s="177"/>
    </row>
    <row r="3" spans="1:5" s="57" customFormat="1" ht="18.95" customHeight="1" x14ac:dyDescent="0.25">
      <c r="A3" s="175" t="str">
        <f>ESF!A3</f>
        <v>CORRESPONDIENTE DEL 01 DE ENERO DEL 2023 AL 31 DE DICIEMBRE DEL 2023</v>
      </c>
      <c r="B3" s="176"/>
      <c r="C3" s="177"/>
    </row>
    <row r="4" spans="1:5" ht="15" x14ac:dyDescent="0.25">
      <c r="A4" s="169" t="s">
        <v>520</v>
      </c>
      <c r="B4" s="170"/>
      <c r="C4" s="171"/>
      <c r="E4"/>
    </row>
    <row r="5" spans="1:5" ht="15" x14ac:dyDescent="0.25">
      <c r="A5" s="100" t="s">
        <v>536</v>
      </c>
      <c r="B5" s="70"/>
      <c r="C5" s="93">
        <v>510774714.57999998</v>
      </c>
      <c r="E5"/>
    </row>
    <row r="6" spans="1:5" ht="15" x14ac:dyDescent="0.25">
      <c r="A6" s="94"/>
      <c r="B6" s="73"/>
      <c r="C6" s="95"/>
      <c r="E6"/>
    </row>
    <row r="7" spans="1:5" ht="15" x14ac:dyDescent="0.25">
      <c r="A7" s="83" t="s">
        <v>537</v>
      </c>
      <c r="B7" s="96"/>
      <c r="C7" s="75">
        <f>SUM(C8:C28)</f>
        <v>2555312.0699999998</v>
      </c>
      <c r="E7"/>
    </row>
    <row r="8" spans="1:5" ht="15" x14ac:dyDescent="0.25">
      <c r="A8" s="101">
        <v>2.1</v>
      </c>
      <c r="B8" s="102" t="s">
        <v>342</v>
      </c>
      <c r="C8" s="103">
        <v>0</v>
      </c>
      <c r="E8"/>
    </row>
    <row r="9" spans="1:5" ht="15" x14ac:dyDescent="0.25">
      <c r="A9" s="101">
        <v>2.2000000000000002</v>
      </c>
      <c r="B9" s="102" t="s">
        <v>339</v>
      </c>
      <c r="C9" s="103">
        <v>0</v>
      </c>
      <c r="E9"/>
    </row>
    <row r="10" spans="1:5" x14ac:dyDescent="0.2">
      <c r="A10" s="110">
        <v>2.2999999999999998</v>
      </c>
      <c r="B10" s="92" t="s">
        <v>128</v>
      </c>
      <c r="C10" s="103">
        <v>0</v>
      </c>
      <c r="E10" s="157"/>
    </row>
    <row r="11" spans="1:5" x14ac:dyDescent="0.2">
      <c r="A11" s="110">
        <v>2.4</v>
      </c>
      <c r="B11" s="92" t="s">
        <v>129</v>
      </c>
      <c r="C11" s="103">
        <v>0</v>
      </c>
      <c r="E11" s="157"/>
    </row>
    <row r="12" spans="1:5" x14ac:dyDescent="0.2">
      <c r="A12" s="110">
        <v>2.5</v>
      </c>
      <c r="B12" s="92" t="s">
        <v>130</v>
      </c>
      <c r="C12" s="103">
        <v>0</v>
      </c>
      <c r="E12" s="157"/>
    </row>
    <row r="13" spans="1:5" x14ac:dyDescent="0.2">
      <c r="A13" s="110">
        <v>2.6</v>
      </c>
      <c r="B13" s="92" t="s">
        <v>131</v>
      </c>
      <c r="C13" s="103">
        <v>0</v>
      </c>
      <c r="E13" s="157"/>
    </row>
    <row r="14" spans="1:5" x14ac:dyDescent="0.2">
      <c r="A14" s="110">
        <v>2.7</v>
      </c>
      <c r="B14" s="92" t="s">
        <v>132</v>
      </c>
      <c r="C14" s="103">
        <v>0</v>
      </c>
      <c r="E14" s="157"/>
    </row>
    <row r="15" spans="1:5" x14ac:dyDescent="0.2">
      <c r="A15" s="110">
        <v>2.8</v>
      </c>
      <c r="B15" s="92" t="s">
        <v>133</v>
      </c>
      <c r="C15" s="103">
        <v>0</v>
      </c>
      <c r="E15" s="157"/>
    </row>
    <row r="16" spans="1:5" x14ac:dyDescent="0.2">
      <c r="A16" s="110">
        <v>2.9</v>
      </c>
      <c r="B16" s="92" t="s">
        <v>135</v>
      </c>
      <c r="C16" s="103">
        <v>0</v>
      </c>
      <c r="E16" s="157"/>
    </row>
    <row r="17" spans="1:5" x14ac:dyDescent="0.2">
      <c r="A17" s="110" t="s">
        <v>538</v>
      </c>
      <c r="B17" s="92" t="s">
        <v>539</v>
      </c>
      <c r="C17" s="103">
        <v>597484.86</v>
      </c>
      <c r="E17" s="157"/>
    </row>
    <row r="18" spans="1:5" x14ac:dyDescent="0.2">
      <c r="A18" s="110" t="s">
        <v>540</v>
      </c>
      <c r="B18" s="92" t="s">
        <v>139</v>
      </c>
      <c r="C18" s="103">
        <v>0</v>
      </c>
      <c r="E18" s="157"/>
    </row>
    <row r="19" spans="1:5" x14ac:dyDescent="0.2">
      <c r="A19" s="110" t="s">
        <v>541</v>
      </c>
      <c r="B19" s="92" t="s">
        <v>542</v>
      </c>
      <c r="C19" s="103">
        <v>1957827.21</v>
      </c>
    </row>
    <row r="20" spans="1:5" x14ac:dyDescent="0.2">
      <c r="A20" s="110" t="s">
        <v>543</v>
      </c>
      <c r="B20" s="92" t="s">
        <v>544</v>
      </c>
      <c r="C20" s="103">
        <v>0</v>
      </c>
      <c r="E20" s="157"/>
    </row>
    <row r="21" spans="1:5" x14ac:dyDescent="0.2">
      <c r="A21" s="110" t="s">
        <v>545</v>
      </c>
      <c r="B21" s="92" t="s">
        <v>546</v>
      </c>
      <c r="C21" s="103">
        <v>0</v>
      </c>
      <c r="E21" s="157"/>
    </row>
    <row r="22" spans="1:5" x14ac:dyDescent="0.2">
      <c r="A22" s="110" t="s">
        <v>547</v>
      </c>
      <c r="B22" s="92" t="s">
        <v>548</v>
      </c>
      <c r="C22" s="103">
        <v>0</v>
      </c>
      <c r="E22" s="157"/>
    </row>
    <row r="23" spans="1:5" x14ac:dyDescent="0.2">
      <c r="A23" s="110" t="s">
        <v>549</v>
      </c>
      <c r="B23" s="92" t="s">
        <v>550</v>
      </c>
      <c r="C23" s="103">
        <v>0</v>
      </c>
    </row>
    <row r="24" spans="1:5" x14ac:dyDescent="0.2">
      <c r="A24" s="110" t="s">
        <v>551</v>
      </c>
      <c r="B24" s="92" t="s">
        <v>552</v>
      </c>
      <c r="C24" s="103">
        <v>0</v>
      </c>
      <c r="E24" s="157"/>
    </row>
    <row r="25" spans="1:5" x14ac:dyDescent="0.2">
      <c r="A25" s="110" t="s">
        <v>553</v>
      </c>
      <c r="B25" s="92" t="s">
        <v>554</v>
      </c>
      <c r="C25" s="103">
        <v>0</v>
      </c>
      <c r="E25" s="157"/>
    </row>
    <row r="26" spans="1:5" x14ac:dyDescent="0.2">
      <c r="A26" s="110" t="s">
        <v>555</v>
      </c>
      <c r="B26" s="92" t="s">
        <v>556</v>
      </c>
      <c r="C26" s="103">
        <v>0</v>
      </c>
      <c r="E26" s="157"/>
    </row>
    <row r="27" spans="1:5" x14ac:dyDescent="0.2">
      <c r="A27" s="110" t="s">
        <v>557</v>
      </c>
      <c r="B27" s="92" t="s">
        <v>558</v>
      </c>
      <c r="C27" s="103">
        <v>0</v>
      </c>
      <c r="E27" s="157"/>
    </row>
    <row r="28" spans="1:5" x14ac:dyDescent="0.2">
      <c r="A28" s="110" t="s">
        <v>559</v>
      </c>
      <c r="B28" s="102" t="s">
        <v>560</v>
      </c>
      <c r="C28" s="103">
        <v>0</v>
      </c>
      <c r="E28" s="157"/>
    </row>
    <row r="29" spans="1:5" ht="15" x14ac:dyDescent="0.25">
      <c r="A29" s="111"/>
      <c r="B29" s="104"/>
      <c r="C29" s="105"/>
      <c r="E29"/>
    </row>
    <row r="30" spans="1:5" ht="15" x14ac:dyDescent="0.25">
      <c r="A30" s="106" t="s">
        <v>561</v>
      </c>
      <c r="B30" s="107"/>
      <c r="C30" s="108">
        <f>SUM(C31:C35)</f>
        <v>109041295.32000001</v>
      </c>
      <c r="E30"/>
    </row>
    <row r="31" spans="1:5" x14ac:dyDescent="0.2">
      <c r="A31" s="110" t="s">
        <v>562</v>
      </c>
      <c r="B31" s="92" t="s">
        <v>412</v>
      </c>
      <c r="C31" s="103">
        <v>12870137.140000001</v>
      </c>
      <c r="E31" s="157"/>
    </row>
    <row r="32" spans="1:5" x14ac:dyDescent="0.2">
      <c r="A32" s="110" t="s">
        <v>563</v>
      </c>
      <c r="B32" s="92" t="s">
        <v>421</v>
      </c>
      <c r="C32" s="103">
        <v>0</v>
      </c>
      <c r="E32" s="157"/>
    </row>
    <row r="33" spans="1:5" x14ac:dyDescent="0.2">
      <c r="A33" s="110" t="s">
        <v>564</v>
      </c>
      <c r="B33" s="92" t="s">
        <v>424</v>
      </c>
      <c r="C33" s="103">
        <v>0</v>
      </c>
      <c r="E33" s="157"/>
    </row>
    <row r="34" spans="1:5" x14ac:dyDescent="0.2">
      <c r="A34" s="110" t="s">
        <v>565</v>
      </c>
      <c r="B34" s="92" t="s">
        <v>430</v>
      </c>
      <c r="C34" s="103">
        <v>0</v>
      </c>
      <c r="E34" s="157"/>
    </row>
    <row r="35" spans="1:5" x14ac:dyDescent="0.2">
      <c r="A35" s="110" t="s">
        <v>566</v>
      </c>
      <c r="B35" s="102" t="s">
        <v>567</v>
      </c>
      <c r="C35" s="109">
        <v>96171158.180000007</v>
      </c>
      <c r="E35" s="157"/>
    </row>
    <row r="36" spans="1:5" x14ac:dyDescent="0.2">
      <c r="A36" s="94"/>
      <c r="B36" s="97"/>
      <c r="C36" s="98"/>
    </row>
    <row r="37" spans="1:5" x14ac:dyDescent="0.2">
      <c r="A37" s="99" t="s">
        <v>642</v>
      </c>
      <c r="B37" s="70"/>
      <c r="C37" s="71">
        <f>C5-C7+C30</f>
        <v>617260697.83000004</v>
      </c>
    </row>
    <row r="39" spans="1:5" x14ac:dyDescent="0.2">
      <c r="B39" s="38" t="s">
        <v>651</v>
      </c>
    </row>
    <row r="40" spans="1:5" x14ac:dyDescent="0.2">
      <c r="B40" s="55" t="s">
        <v>650</v>
      </c>
    </row>
    <row r="52" spans="2:2" ht="15" x14ac:dyDescent="0.25">
      <c r="B52" s="181" t="s">
        <v>645</v>
      </c>
    </row>
    <row r="53" spans="2:2" ht="15" x14ac:dyDescent="0.25">
      <c r="B53" s="181" t="s">
        <v>646</v>
      </c>
    </row>
    <row r="54" spans="2:2" ht="15" x14ac:dyDescent="0.25">
      <c r="B54" s="181" t="s">
        <v>647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59"/>
  <sheetViews>
    <sheetView tabSelected="1" workbookViewId="0">
      <selection activeCell="I23" sqref="I23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2" t="str">
        <f>'Notas a los Edos Financieros'!A1</f>
        <v>MUNICIPIO DE ACAMBARO, GTO. 2023</v>
      </c>
      <c r="B1" s="178"/>
      <c r="C1" s="178"/>
      <c r="D1" s="178"/>
      <c r="E1" s="178"/>
      <c r="F1" s="178"/>
      <c r="G1" s="45" t="s">
        <v>649</v>
      </c>
      <c r="H1" s="46"/>
    </row>
    <row r="2" spans="1:10" ht="18.95" customHeight="1" x14ac:dyDescent="0.2">
      <c r="A2" s="162" t="s">
        <v>568</v>
      </c>
      <c r="B2" s="178"/>
      <c r="C2" s="178"/>
      <c r="D2" s="178"/>
      <c r="E2" s="178"/>
      <c r="F2" s="178"/>
      <c r="G2" s="45" t="s">
        <v>648</v>
      </c>
      <c r="H2" s="46"/>
    </row>
    <row r="3" spans="1:10" ht="18.95" customHeight="1" x14ac:dyDescent="0.2">
      <c r="A3" s="162" t="str">
        <f>'Notas a los Edos Financieros'!A3</f>
        <v>CORRESPONDIENTE DEL 01 DE ENERO DEL 2023 AL 31 DE DICIEMBRE DEL 2023</v>
      </c>
      <c r="B3" s="178"/>
      <c r="C3" s="178"/>
      <c r="D3" s="178"/>
      <c r="E3" s="178"/>
      <c r="F3" s="178"/>
      <c r="G3" s="45"/>
      <c r="H3" s="46"/>
    </row>
    <row r="4" spans="1:10" x14ac:dyDescent="0.2">
      <c r="A4" s="48" t="s">
        <v>64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5" t="s">
        <v>66</v>
      </c>
      <c r="B7" s="125" t="s">
        <v>569</v>
      </c>
      <c r="C7" s="124" t="s">
        <v>570</v>
      </c>
      <c r="D7" s="124" t="s">
        <v>571</v>
      </c>
      <c r="E7" s="124" t="s">
        <v>572</v>
      </c>
      <c r="F7" s="124" t="s">
        <v>573</v>
      </c>
      <c r="G7" s="124" t="s">
        <v>574</v>
      </c>
      <c r="H7" s="124" t="s">
        <v>575</v>
      </c>
      <c r="I7" s="124" t="s">
        <v>576</v>
      </c>
      <c r="J7" s="124" t="s">
        <v>577</v>
      </c>
    </row>
    <row r="8" spans="1:10" s="59" customFormat="1" x14ac:dyDescent="0.2">
      <c r="A8" s="58">
        <v>7000</v>
      </c>
      <c r="B8" s="59" t="s">
        <v>578</v>
      </c>
      <c r="C8" s="59">
        <v>0</v>
      </c>
      <c r="D8" s="59">
        <v>0</v>
      </c>
      <c r="E8" s="59">
        <v>0</v>
      </c>
      <c r="F8" s="59">
        <v>0</v>
      </c>
    </row>
    <row r="9" spans="1:10" x14ac:dyDescent="0.2">
      <c r="A9" s="47">
        <v>7110</v>
      </c>
      <c r="B9" s="47" t="s">
        <v>574</v>
      </c>
      <c r="C9" s="52">
        <v>22309</v>
      </c>
      <c r="D9" s="52">
        <v>0</v>
      </c>
      <c r="E9" s="52">
        <v>0</v>
      </c>
      <c r="F9" s="52">
        <v>22309</v>
      </c>
    </row>
    <row r="10" spans="1:10" x14ac:dyDescent="0.2">
      <c r="A10" s="47">
        <v>7120</v>
      </c>
      <c r="B10" s="47" t="s">
        <v>579</v>
      </c>
      <c r="C10" s="52">
        <v>-22309</v>
      </c>
      <c r="D10" s="52">
        <v>0</v>
      </c>
      <c r="E10" s="52">
        <v>0</v>
      </c>
      <c r="F10" s="52">
        <v>-22309</v>
      </c>
    </row>
    <row r="11" spans="1:10" x14ac:dyDescent="0.2">
      <c r="A11" s="47">
        <v>7130</v>
      </c>
      <c r="B11" s="47" t="s">
        <v>580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581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582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583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584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585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586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587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588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589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590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591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592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593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594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595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596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597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598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599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600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601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602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603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604</v>
      </c>
      <c r="C35" s="59">
        <v>0</v>
      </c>
      <c r="D35" s="59">
        <v>4101900464.5500002</v>
      </c>
      <c r="E35" s="59">
        <v>4101900464.5500002</v>
      </c>
      <c r="F35" s="59">
        <v>0</v>
      </c>
    </row>
    <row r="36" spans="1:6" x14ac:dyDescent="0.2">
      <c r="A36" s="47">
        <v>8110</v>
      </c>
      <c r="B36" s="47" t="s">
        <v>605</v>
      </c>
      <c r="C36" s="52">
        <v>457197667.54000002</v>
      </c>
      <c r="D36" s="52">
        <v>0</v>
      </c>
      <c r="E36" s="52">
        <v>0</v>
      </c>
      <c r="F36" s="52">
        <v>457197667.54000002</v>
      </c>
    </row>
    <row r="37" spans="1:6" x14ac:dyDescent="0.2">
      <c r="A37" s="47">
        <v>8120</v>
      </c>
      <c r="B37" s="47" t="s">
        <v>606</v>
      </c>
      <c r="C37" s="52">
        <v>457197667.54000002</v>
      </c>
      <c r="D37" s="52">
        <v>568107840.41999996</v>
      </c>
      <c r="E37" s="52">
        <v>256408594.94999999</v>
      </c>
      <c r="F37" s="52">
        <v>145498422.06999999</v>
      </c>
    </row>
    <row r="38" spans="1:6" x14ac:dyDescent="0.2">
      <c r="A38" s="47">
        <v>8130</v>
      </c>
      <c r="B38" s="47" t="s">
        <v>607</v>
      </c>
      <c r="C38" s="52">
        <v>0</v>
      </c>
      <c r="D38" s="52">
        <v>253910385.12</v>
      </c>
      <c r="E38" s="52">
        <v>52301355.939999998</v>
      </c>
      <c r="F38" s="52">
        <v>201609029.18000001</v>
      </c>
    </row>
    <row r="39" spans="1:6" x14ac:dyDescent="0.2">
      <c r="A39" s="47">
        <v>8140</v>
      </c>
      <c r="B39" s="47" t="s">
        <v>608</v>
      </c>
      <c r="C39" s="52">
        <v>0</v>
      </c>
      <c r="D39" s="52">
        <v>515548855.44999999</v>
      </c>
      <c r="E39" s="52">
        <v>515729882.80000001</v>
      </c>
      <c r="F39" s="52">
        <v>181027.35</v>
      </c>
    </row>
    <row r="40" spans="1:6" x14ac:dyDescent="0.2">
      <c r="A40" s="47">
        <v>8150</v>
      </c>
      <c r="B40" s="47" t="s">
        <v>609</v>
      </c>
      <c r="C40" s="52">
        <v>0</v>
      </c>
      <c r="D40" s="52">
        <v>782705.34</v>
      </c>
      <c r="E40" s="52">
        <v>513909952.63999999</v>
      </c>
      <c r="F40" s="52">
        <v>513127247.30000001</v>
      </c>
    </row>
    <row r="41" spans="1:6" x14ac:dyDescent="0.2">
      <c r="A41" s="47">
        <v>8210</v>
      </c>
      <c r="B41" s="47" t="s">
        <v>610</v>
      </c>
      <c r="C41" s="52">
        <v>457197667.55000001</v>
      </c>
      <c r="D41" s="52">
        <v>0</v>
      </c>
      <c r="E41" s="52">
        <v>0</v>
      </c>
      <c r="F41" s="52">
        <v>457197667.55000001</v>
      </c>
    </row>
    <row r="42" spans="1:6" x14ac:dyDescent="0.2">
      <c r="A42" s="47">
        <v>8220</v>
      </c>
      <c r="B42" s="47" t="s">
        <v>611</v>
      </c>
      <c r="C42" s="52">
        <v>457197667.55000001</v>
      </c>
      <c r="D42" s="52">
        <v>424807485.57999998</v>
      </c>
      <c r="E42" s="52">
        <v>814082429.79999995</v>
      </c>
      <c r="F42" s="52">
        <v>67922723.329999998</v>
      </c>
    </row>
    <row r="43" spans="1:6" x14ac:dyDescent="0.2">
      <c r="A43" s="47">
        <v>8230</v>
      </c>
      <c r="B43" s="47" t="s">
        <v>612</v>
      </c>
      <c r="C43" s="52">
        <v>0</v>
      </c>
      <c r="D43" s="52">
        <v>223020994.83000001</v>
      </c>
      <c r="E43" s="52">
        <v>424630024</v>
      </c>
      <c r="F43" s="52">
        <v>-201609029.16999999</v>
      </c>
    </row>
    <row r="44" spans="1:6" x14ac:dyDescent="0.2">
      <c r="A44" s="47">
        <v>8240</v>
      </c>
      <c r="B44" s="47" t="s">
        <v>613</v>
      </c>
      <c r="C44" s="52">
        <v>0</v>
      </c>
      <c r="D44" s="52">
        <v>591097561.00999999</v>
      </c>
      <c r="E44" s="52">
        <v>510879494.12</v>
      </c>
      <c r="F44" s="52">
        <v>80218066.890000001</v>
      </c>
    </row>
    <row r="45" spans="1:6" x14ac:dyDescent="0.2">
      <c r="A45" s="47">
        <v>8250</v>
      </c>
      <c r="B45" s="47" t="s">
        <v>614</v>
      </c>
      <c r="C45" s="52">
        <v>0</v>
      </c>
      <c r="D45" s="52">
        <v>510774714.57999998</v>
      </c>
      <c r="E45" s="52">
        <v>510774714.57999998</v>
      </c>
      <c r="F45" s="52">
        <v>0</v>
      </c>
    </row>
    <row r="46" spans="1:6" x14ac:dyDescent="0.2">
      <c r="A46" s="47">
        <v>8260</v>
      </c>
      <c r="B46" s="47" t="s">
        <v>615</v>
      </c>
      <c r="C46" s="52">
        <v>0</v>
      </c>
      <c r="D46" s="52">
        <v>510774714.57999998</v>
      </c>
      <c r="E46" s="52">
        <v>501477741.25</v>
      </c>
      <c r="F46" s="52">
        <v>9296973.3300000001</v>
      </c>
    </row>
    <row r="47" spans="1:6" x14ac:dyDescent="0.2">
      <c r="A47" s="47">
        <v>8270</v>
      </c>
      <c r="B47" s="47" t="s">
        <v>616</v>
      </c>
      <c r="C47" s="52">
        <v>0</v>
      </c>
      <c r="D47" s="52">
        <v>503075207.63999999</v>
      </c>
      <c r="E47" s="52">
        <v>1706274.47</v>
      </c>
      <c r="F47" s="52">
        <v>501368933.17000002</v>
      </c>
    </row>
    <row r="48" spans="1:6" x14ac:dyDescent="0.2">
      <c r="A48" s="129"/>
    </row>
    <row r="49" spans="1:2" x14ac:dyDescent="0.2">
      <c r="A49" s="129"/>
      <c r="B49" s="38" t="s">
        <v>62</v>
      </c>
    </row>
    <row r="57" spans="1:2" ht="15" x14ac:dyDescent="0.25">
      <c r="B57" s="181" t="s">
        <v>645</v>
      </c>
    </row>
    <row r="58" spans="1:2" ht="15" x14ac:dyDescent="0.25">
      <c r="B58" s="181" t="s">
        <v>646</v>
      </c>
    </row>
    <row r="59" spans="1:2" ht="15" x14ac:dyDescent="0.25">
      <c r="B59" s="181" t="s">
        <v>647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0" t="s">
        <v>203</v>
      </c>
      <c r="C1" s="121"/>
      <c r="D1" s="121"/>
      <c r="E1" s="122"/>
    </row>
    <row r="2" spans="1:8" ht="15" customHeight="1" x14ac:dyDescent="0.2">
      <c r="A2" s="3" t="s">
        <v>617</v>
      </c>
    </row>
    <row r="3" spans="1:8" x14ac:dyDescent="0.2">
      <c r="A3" s="1"/>
    </row>
    <row r="4" spans="1:8" s="6" customFormat="1" x14ac:dyDescent="0.2">
      <c r="A4" s="5" t="s">
        <v>618</v>
      </c>
    </row>
    <row r="5" spans="1:8" s="6" customFormat="1" ht="39.950000000000003" customHeight="1" x14ac:dyDescent="0.2">
      <c r="A5" s="179" t="s">
        <v>619</v>
      </c>
      <c r="B5" s="179"/>
      <c r="C5" s="179"/>
      <c r="D5" s="179"/>
      <c r="E5" s="179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620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578</v>
      </c>
      <c r="B9" s="8"/>
      <c r="C9" s="8"/>
      <c r="D9" s="8"/>
    </row>
    <row r="10" spans="1:8" s="6" customFormat="1" ht="26.1" customHeight="1" x14ac:dyDescent="0.2">
      <c r="A10" s="116" t="s">
        <v>621</v>
      </c>
      <c r="B10" s="180" t="s">
        <v>622</v>
      </c>
      <c r="C10" s="180"/>
      <c r="D10" s="180"/>
      <c r="E10" s="180"/>
    </row>
    <row r="11" spans="1:8" s="6" customFormat="1" ht="12.95" customHeight="1" x14ac:dyDescent="0.2">
      <c r="A11" s="117" t="s">
        <v>623</v>
      </c>
      <c r="B11" s="9" t="s">
        <v>624</v>
      </c>
      <c r="C11" s="9"/>
      <c r="D11" s="9"/>
      <c r="E11" s="9"/>
    </row>
    <row r="12" spans="1:8" s="6" customFormat="1" ht="26.1" customHeight="1" x14ac:dyDescent="0.2">
      <c r="A12" s="117" t="s">
        <v>625</v>
      </c>
      <c r="B12" s="180" t="s">
        <v>626</v>
      </c>
      <c r="C12" s="180"/>
      <c r="D12" s="180"/>
      <c r="E12" s="180"/>
    </row>
    <row r="13" spans="1:8" s="6" customFormat="1" ht="26.1" customHeight="1" x14ac:dyDescent="0.2">
      <c r="A13" s="117" t="s">
        <v>627</v>
      </c>
      <c r="B13" s="180" t="s">
        <v>628</v>
      </c>
      <c r="C13" s="180"/>
      <c r="D13" s="180"/>
      <c r="E13" s="180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629</v>
      </c>
      <c r="B15" s="9" t="s">
        <v>630</v>
      </c>
    </row>
    <row r="16" spans="1:8" s="6" customFormat="1" ht="12.95" customHeight="1" x14ac:dyDescent="0.2">
      <c r="A16" s="117" t="s">
        <v>631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604</v>
      </c>
    </row>
    <row r="19" spans="1:4" s="6" customFormat="1" ht="12.95" customHeight="1" x14ac:dyDescent="0.2">
      <c r="A19" s="118" t="s">
        <v>632</v>
      </c>
    </row>
    <row r="20" spans="1:4" s="6" customFormat="1" ht="12.95" customHeight="1" x14ac:dyDescent="0.2">
      <c r="A20" s="118" t="s">
        <v>633</v>
      </c>
    </row>
    <row r="21" spans="1:4" s="6" customFormat="1" x14ac:dyDescent="0.2">
      <c r="A21" s="8"/>
    </row>
    <row r="22" spans="1:4" s="6" customFormat="1" x14ac:dyDescent="0.2">
      <c r="A22" s="8" t="s">
        <v>634</v>
      </c>
      <c r="B22" s="8"/>
      <c r="C22" s="8"/>
      <c r="D22" s="8"/>
    </row>
    <row r="23" spans="1:4" s="6" customFormat="1" x14ac:dyDescent="0.2">
      <c r="A23" s="8" t="s">
        <v>635</v>
      </c>
      <c r="B23" s="8"/>
      <c r="C23" s="8"/>
      <c r="D23" s="8"/>
    </row>
    <row r="24" spans="1:4" s="6" customFormat="1" x14ac:dyDescent="0.2">
      <c r="A24" s="8" t="s">
        <v>636</v>
      </c>
      <c r="B24" s="8"/>
      <c r="C24" s="8"/>
      <c r="D24" s="8"/>
    </row>
    <row r="25" spans="1:4" s="6" customFormat="1" x14ac:dyDescent="0.2">
      <c r="A25" s="8" t="s">
        <v>637</v>
      </c>
      <c r="B25" s="8"/>
      <c r="C25" s="8"/>
      <c r="D25" s="8"/>
    </row>
    <row r="26" spans="1:4" s="6" customFormat="1" x14ac:dyDescent="0.2">
      <c r="A26" s="8" t="s">
        <v>638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639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640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zoomScaleNormal="100" workbookViewId="0">
      <selection activeCell="J14" sqref="J14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59" t="str">
        <f>'Notas a los Edos Financieros'!A1</f>
        <v>MUNICIPIO DE ACAMBARO, GTO. 2023</v>
      </c>
      <c r="B1" s="160"/>
      <c r="C1" s="160"/>
      <c r="D1" s="160"/>
      <c r="E1" s="160"/>
      <c r="F1" s="160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59" t="s">
        <v>63</v>
      </c>
      <c r="B2" s="160"/>
      <c r="C2" s="160"/>
      <c r="D2" s="160"/>
      <c r="E2" s="160"/>
      <c r="F2" s="160"/>
      <c r="G2" s="34" t="s">
        <v>2</v>
      </c>
      <c r="H2" s="43" t="s">
        <v>648</v>
      </c>
    </row>
    <row r="3" spans="1:8" s="35" customFormat="1" ht="18.95" customHeight="1" x14ac:dyDescent="0.25">
      <c r="A3" s="159" t="str">
        <f>'Notas a los Edos Financieros'!A3</f>
        <v>CORRESPONDIENTE DEL 01 DE ENERO DEL 2023 AL 31 DE DICIEMBRE DEL 2023</v>
      </c>
      <c r="B3" s="160"/>
      <c r="C3" s="160"/>
      <c r="D3" s="160"/>
      <c r="E3" s="160"/>
      <c r="F3" s="160"/>
      <c r="G3" s="34"/>
      <c r="H3" s="43"/>
    </row>
    <row r="4" spans="1:8" x14ac:dyDescent="0.2">
      <c r="A4" s="36" t="s">
        <v>64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65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66</v>
      </c>
      <c r="B7" s="39" t="s">
        <v>67</v>
      </c>
      <c r="C7" s="39" t="s">
        <v>68</v>
      </c>
      <c r="D7" s="39" t="s">
        <v>69</v>
      </c>
      <c r="E7" s="39"/>
      <c r="F7" s="39"/>
      <c r="G7" s="39"/>
      <c r="H7" s="39"/>
    </row>
    <row r="8" spans="1:8" x14ac:dyDescent="0.2">
      <c r="A8" s="40">
        <v>1114</v>
      </c>
      <c r="B8" s="38" t="s">
        <v>70</v>
      </c>
      <c r="C8" s="42">
        <v>0</v>
      </c>
    </row>
    <row r="9" spans="1:8" x14ac:dyDescent="0.2">
      <c r="A9" s="40">
        <v>1115</v>
      </c>
      <c r="B9" s="38" t="s">
        <v>71</v>
      </c>
      <c r="C9" s="42">
        <v>0</v>
      </c>
    </row>
    <row r="10" spans="1:8" x14ac:dyDescent="0.2">
      <c r="A10" s="40">
        <v>1121</v>
      </c>
      <c r="B10" s="38" t="s">
        <v>72</v>
      </c>
      <c r="C10" s="42">
        <v>0</v>
      </c>
    </row>
    <row r="11" spans="1:8" x14ac:dyDescent="0.2">
      <c r="A11" s="40">
        <v>1211</v>
      </c>
      <c r="B11" s="38" t="s">
        <v>73</v>
      </c>
      <c r="C11" s="42">
        <v>0</v>
      </c>
    </row>
    <row r="13" spans="1:8" x14ac:dyDescent="0.2">
      <c r="A13" s="37" t="s">
        <v>74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66</v>
      </c>
      <c r="B14" s="39" t="s">
        <v>67</v>
      </c>
      <c r="C14" s="39" t="s">
        <v>68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75</v>
      </c>
    </row>
    <row r="15" spans="1:8" x14ac:dyDescent="0.2">
      <c r="A15" s="40">
        <v>1122</v>
      </c>
      <c r="B15" s="38" t="s">
        <v>76</v>
      </c>
      <c r="C15" s="42">
        <v>59022050.890000001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77</v>
      </c>
      <c r="C16" s="42">
        <v>437.52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78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66</v>
      </c>
      <c r="B19" s="39" t="s">
        <v>67</v>
      </c>
      <c r="C19" s="39" t="s">
        <v>68</v>
      </c>
      <c r="D19" s="39" t="s">
        <v>79</v>
      </c>
      <c r="E19" s="39" t="s">
        <v>80</v>
      </c>
      <c r="F19" s="39" t="s">
        <v>81</v>
      </c>
      <c r="G19" s="39" t="s">
        <v>82</v>
      </c>
      <c r="H19" s="39" t="s">
        <v>83</v>
      </c>
    </row>
    <row r="20" spans="1:8" x14ac:dyDescent="0.2">
      <c r="A20" s="40">
        <v>1123</v>
      </c>
      <c r="B20" s="38" t="s">
        <v>84</v>
      </c>
      <c r="C20" s="42">
        <v>36544963.57</v>
      </c>
      <c r="D20" s="42">
        <v>36544963.57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85</v>
      </c>
      <c r="C21" s="42">
        <v>3500</v>
      </c>
      <c r="D21" s="42">
        <v>3500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86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87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88</v>
      </c>
      <c r="C24" s="42">
        <v>567437.14</v>
      </c>
      <c r="D24" s="42">
        <v>567437.14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89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91</v>
      </c>
      <c r="C27" s="42">
        <v>33517286.210000001</v>
      </c>
      <c r="D27" s="42">
        <v>33517286.210000001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92</v>
      </c>
      <c r="C28" s="42">
        <v>138323.25</v>
      </c>
      <c r="D28" s="42">
        <v>138323.25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93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66</v>
      </c>
      <c r="B31" s="39" t="s">
        <v>67</v>
      </c>
      <c r="C31" s="39" t="s">
        <v>68</v>
      </c>
      <c r="D31" s="39" t="s">
        <v>94</v>
      </c>
      <c r="E31" s="39" t="s">
        <v>95</v>
      </c>
      <c r="F31" s="39" t="s">
        <v>96</v>
      </c>
      <c r="G31" s="39" t="s">
        <v>97</v>
      </c>
      <c r="H31" s="39"/>
    </row>
    <row r="32" spans="1:8" x14ac:dyDescent="0.2">
      <c r="A32" s="40">
        <v>1140</v>
      </c>
      <c r="B32" s="38" t="s">
        <v>98</v>
      </c>
      <c r="C32" s="42">
        <v>0</v>
      </c>
    </row>
    <row r="33" spans="1:8" x14ac:dyDescent="0.2">
      <c r="A33" s="40">
        <v>1141</v>
      </c>
      <c r="B33" s="38" t="s">
        <v>99</v>
      </c>
      <c r="C33" s="42">
        <v>0</v>
      </c>
    </row>
    <row r="34" spans="1:8" x14ac:dyDescent="0.2">
      <c r="A34" s="40">
        <v>1142</v>
      </c>
      <c r="B34" s="38" t="s">
        <v>100</v>
      </c>
      <c r="C34" s="42">
        <v>0</v>
      </c>
    </row>
    <row r="35" spans="1:8" x14ac:dyDescent="0.2">
      <c r="A35" s="40">
        <v>1143</v>
      </c>
      <c r="B35" s="38" t="s">
        <v>101</v>
      </c>
      <c r="C35" s="42">
        <v>0</v>
      </c>
    </row>
    <row r="36" spans="1:8" x14ac:dyDescent="0.2">
      <c r="A36" s="40">
        <v>1144</v>
      </c>
      <c r="B36" s="38" t="s">
        <v>102</v>
      </c>
      <c r="C36" s="42">
        <v>0</v>
      </c>
    </row>
    <row r="37" spans="1:8" x14ac:dyDescent="0.2">
      <c r="A37" s="40">
        <v>1145</v>
      </c>
      <c r="B37" s="38" t="s">
        <v>103</v>
      </c>
      <c r="C37" s="42">
        <v>0</v>
      </c>
    </row>
    <row r="39" spans="1:8" x14ac:dyDescent="0.2">
      <c r="A39" s="37" t="s">
        <v>104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66</v>
      </c>
      <c r="B40" s="39" t="s">
        <v>67</v>
      </c>
      <c r="C40" s="39" t="s">
        <v>68</v>
      </c>
      <c r="D40" s="39" t="s">
        <v>105</v>
      </c>
      <c r="E40" s="39" t="s">
        <v>106</v>
      </c>
      <c r="F40" s="39" t="s">
        <v>107</v>
      </c>
      <c r="G40" s="39"/>
      <c r="H40" s="39"/>
    </row>
    <row r="41" spans="1:8" x14ac:dyDescent="0.2">
      <c r="A41" s="40">
        <v>1150</v>
      </c>
      <c r="B41" s="38" t="s">
        <v>108</v>
      </c>
      <c r="C41" s="42">
        <v>493405.45</v>
      </c>
    </row>
    <row r="42" spans="1:8" x14ac:dyDescent="0.2">
      <c r="A42" s="40">
        <v>1151</v>
      </c>
      <c r="B42" s="38" t="s">
        <v>109</v>
      </c>
      <c r="C42" s="42">
        <v>0</v>
      </c>
    </row>
    <row r="44" spans="1:8" x14ac:dyDescent="0.2">
      <c r="A44" s="37" t="s">
        <v>110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66</v>
      </c>
      <c r="B45" s="39" t="s">
        <v>67</v>
      </c>
      <c r="C45" s="39" t="s">
        <v>68</v>
      </c>
      <c r="D45" s="39" t="s">
        <v>69</v>
      </c>
      <c r="E45" s="39" t="s">
        <v>83</v>
      </c>
      <c r="F45" s="39"/>
      <c r="G45" s="39"/>
      <c r="H45" s="39"/>
    </row>
    <row r="46" spans="1:8" x14ac:dyDescent="0.2">
      <c r="A46" s="40">
        <v>1213</v>
      </c>
      <c r="B46" s="38" t="s">
        <v>111</v>
      </c>
      <c r="C46" s="42">
        <v>0</v>
      </c>
    </row>
    <row r="48" spans="1:8" x14ac:dyDescent="0.2">
      <c r="A48" s="37" t="s">
        <v>112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66</v>
      </c>
      <c r="B49" s="39" t="s">
        <v>67</v>
      </c>
      <c r="C49" s="39" t="s">
        <v>68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113</v>
      </c>
      <c r="C50" s="42">
        <v>0</v>
      </c>
    </row>
    <row r="52" spans="1:8" x14ac:dyDescent="0.2">
      <c r="A52" s="37" t="s">
        <v>114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66</v>
      </c>
      <c r="B53" s="39" t="s">
        <v>67</v>
      </c>
      <c r="C53" s="39" t="s">
        <v>68</v>
      </c>
      <c r="D53" s="39" t="s">
        <v>115</v>
      </c>
      <c r="E53" s="39" t="s">
        <v>116</v>
      </c>
      <c r="F53" s="39" t="s">
        <v>105</v>
      </c>
      <c r="G53" s="39" t="s">
        <v>117</v>
      </c>
      <c r="H53" s="39" t="s">
        <v>118</v>
      </c>
    </row>
    <row r="54" spans="1:8" x14ac:dyDescent="0.2">
      <c r="A54" s="40">
        <v>1230</v>
      </c>
      <c r="B54" s="38" t="s">
        <v>119</v>
      </c>
      <c r="C54" s="42">
        <v>711577584.59000003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120</v>
      </c>
      <c r="C55" s="42">
        <v>490272340.45999998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121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122</v>
      </c>
      <c r="C57" s="42">
        <v>0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123</v>
      </c>
      <c r="C58" s="42">
        <v>221305244.13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124</v>
      </c>
      <c r="C59" s="42">
        <v>0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125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126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127</v>
      </c>
      <c r="C62" s="42">
        <v>95436681.879999995</v>
      </c>
      <c r="D62" s="42">
        <v>0</v>
      </c>
      <c r="E62" s="42">
        <v>0</v>
      </c>
    </row>
    <row r="63" spans="1:8" x14ac:dyDescent="0.2">
      <c r="A63" s="40">
        <v>1241</v>
      </c>
      <c r="B63" s="38" t="s">
        <v>128</v>
      </c>
      <c r="C63" s="42">
        <v>12020000.35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129</v>
      </c>
      <c r="C64" s="42">
        <v>2350150.04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130</v>
      </c>
      <c r="C65" s="42">
        <v>4972916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131</v>
      </c>
      <c r="C66" s="42">
        <v>42486262.740000002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132</v>
      </c>
      <c r="C67" s="42">
        <v>8258025.6299999999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133</v>
      </c>
      <c r="C68" s="42">
        <v>25349327.120000001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134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135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136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66</v>
      </c>
      <c r="B73" s="39" t="s">
        <v>67</v>
      </c>
      <c r="C73" s="39" t="s">
        <v>68</v>
      </c>
      <c r="D73" s="39" t="s">
        <v>137</v>
      </c>
      <c r="E73" s="39" t="s">
        <v>138</v>
      </c>
      <c r="F73" s="39" t="s">
        <v>105</v>
      </c>
      <c r="G73" s="39" t="s">
        <v>117</v>
      </c>
      <c r="H73" s="39" t="s">
        <v>118</v>
      </c>
    </row>
    <row r="74" spans="1:8" x14ac:dyDescent="0.2">
      <c r="A74" s="40">
        <v>1250</v>
      </c>
      <c r="B74" s="38" t="s">
        <v>139</v>
      </c>
      <c r="C74" s="42">
        <v>1182277.6299999999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140</v>
      </c>
      <c r="C75" s="42">
        <v>53985.7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141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142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143</v>
      </c>
      <c r="C78" s="42">
        <v>1128291.93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144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145</v>
      </c>
      <c r="C80" s="42">
        <v>6471828.5499999998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146</v>
      </c>
      <c r="C81" s="42">
        <v>6471828.5499999998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147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148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149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150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151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152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66</v>
      </c>
      <c r="B89" s="39" t="s">
        <v>67</v>
      </c>
      <c r="C89" s="39" t="s">
        <v>68</v>
      </c>
      <c r="D89" s="39" t="s">
        <v>153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154</v>
      </c>
      <c r="C90" s="42">
        <v>0</v>
      </c>
    </row>
    <row r="91" spans="1:8" x14ac:dyDescent="0.2">
      <c r="A91" s="40">
        <v>1161</v>
      </c>
      <c r="B91" s="38" t="s">
        <v>155</v>
      </c>
      <c r="C91" s="42">
        <v>0</v>
      </c>
    </row>
    <row r="92" spans="1:8" x14ac:dyDescent="0.2">
      <c r="A92" s="40">
        <v>1162</v>
      </c>
      <c r="B92" s="38" t="s">
        <v>156</v>
      </c>
      <c r="C92" s="42">
        <v>0</v>
      </c>
    </row>
    <row r="94" spans="1:8" x14ac:dyDescent="0.2">
      <c r="A94" s="37" t="s">
        <v>157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66</v>
      </c>
      <c r="B95" s="39" t="s">
        <v>67</v>
      </c>
      <c r="C95" s="39" t="s">
        <v>68</v>
      </c>
      <c r="D95" s="39" t="s">
        <v>83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158</v>
      </c>
      <c r="C96" s="42">
        <v>0</v>
      </c>
    </row>
    <row r="97" spans="1:8" x14ac:dyDescent="0.2">
      <c r="A97" s="40">
        <v>1291</v>
      </c>
      <c r="B97" s="38" t="s">
        <v>159</v>
      </c>
      <c r="C97" s="42">
        <v>0</v>
      </c>
    </row>
    <row r="98" spans="1:8" x14ac:dyDescent="0.2">
      <c r="A98" s="40">
        <v>1292</v>
      </c>
      <c r="B98" s="38" t="s">
        <v>160</v>
      </c>
      <c r="C98" s="42">
        <v>0</v>
      </c>
    </row>
    <row r="99" spans="1:8" x14ac:dyDescent="0.2">
      <c r="A99" s="40">
        <v>1293</v>
      </c>
      <c r="B99" s="38" t="s">
        <v>161</v>
      </c>
      <c r="C99" s="42">
        <v>0</v>
      </c>
    </row>
    <row r="101" spans="1:8" x14ac:dyDescent="0.2">
      <c r="A101" s="37" t="s">
        <v>162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66</v>
      </c>
      <c r="B102" s="39" t="s">
        <v>67</v>
      </c>
      <c r="C102" s="39" t="s">
        <v>68</v>
      </c>
      <c r="D102" s="39" t="s">
        <v>79</v>
      </c>
      <c r="E102" s="39" t="s">
        <v>80</v>
      </c>
      <c r="F102" s="39" t="s">
        <v>81</v>
      </c>
      <c r="G102" s="39" t="s">
        <v>163</v>
      </c>
      <c r="H102" s="39" t="s">
        <v>164</v>
      </c>
    </row>
    <row r="103" spans="1:8" x14ac:dyDescent="0.2">
      <c r="A103" s="40">
        <v>2110</v>
      </c>
      <c r="B103" s="38" t="s">
        <v>165</v>
      </c>
      <c r="C103" s="42">
        <v>52525524.100000001</v>
      </c>
      <c r="D103" s="42">
        <v>52525524.100000001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166</v>
      </c>
      <c r="C104" s="42">
        <v>0</v>
      </c>
      <c r="D104" s="42">
        <v>0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167</v>
      </c>
      <c r="C105" s="42">
        <v>8278263.46</v>
      </c>
      <c r="D105" s="42">
        <v>8278263.46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168</v>
      </c>
      <c r="C106" s="42">
        <v>2946377.57</v>
      </c>
      <c r="D106" s="42">
        <v>2946377.57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169</v>
      </c>
      <c r="C107" s="42">
        <v>2545729.86</v>
      </c>
      <c r="D107" s="42">
        <v>2545729.86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170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171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172</v>
      </c>
      <c r="C110" s="42">
        <v>5194220.49</v>
      </c>
      <c r="D110" s="42">
        <v>5194220.49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173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174</v>
      </c>
      <c r="C112" s="42">
        <v>33560932.719999999</v>
      </c>
      <c r="D112" s="42">
        <v>33560932.719999999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175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176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177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178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179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66</v>
      </c>
      <c r="B119" s="39" t="s">
        <v>67</v>
      </c>
      <c r="C119" s="39" t="s">
        <v>68</v>
      </c>
      <c r="D119" s="39" t="s">
        <v>180</v>
      </c>
      <c r="E119" s="39" t="s">
        <v>83</v>
      </c>
      <c r="F119" s="39"/>
      <c r="G119" s="39"/>
      <c r="H119" s="39"/>
    </row>
    <row r="120" spans="1:8" x14ac:dyDescent="0.2">
      <c r="A120" s="40">
        <v>2160</v>
      </c>
      <c r="B120" s="38" t="s">
        <v>181</v>
      </c>
      <c r="C120" s="42">
        <v>0</v>
      </c>
    </row>
    <row r="121" spans="1:8" x14ac:dyDescent="0.2">
      <c r="A121" s="40">
        <v>2161</v>
      </c>
      <c r="B121" s="38" t="s">
        <v>182</v>
      </c>
      <c r="C121" s="42">
        <v>0</v>
      </c>
    </row>
    <row r="122" spans="1:8" x14ac:dyDescent="0.2">
      <c r="A122" s="40">
        <v>2162</v>
      </c>
      <c r="B122" s="38" t="s">
        <v>183</v>
      </c>
      <c r="C122" s="42">
        <v>0</v>
      </c>
    </row>
    <row r="123" spans="1:8" x14ac:dyDescent="0.2">
      <c r="A123" s="40">
        <v>2163</v>
      </c>
      <c r="B123" s="38" t="s">
        <v>184</v>
      </c>
      <c r="C123" s="42">
        <v>0</v>
      </c>
    </row>
    <row r="124" spans="1:8" x14ac:dyDescent="0.2">
      <c r="A124" s="40">
        <v>2164</v>
      </c>
      <c r="B124" s="38" t="s">
        <v>185</v>
      </c>
      <c r="C124" s="42">
        <v>0</v>
      </c>
    </row>
    <row r="125" spans="1:8" x14ac:dyDescent="0.2">
      <c r="A125" s="40">
        <v>2165</v>
      </c>
      <c r="B125" s="38" t="s">
        <v>186</v>
      </c>
      <c r="C125" s="42">
        <v>0</v>
      </c>
    </row>
    <row r="126" spans="1:8" x14ac:dyDescent="0.2">
      <c r="A126" s="40">
        <v>2166</v>
      </c>
      <c r="B126" s="38" t="s">
        <v>187</v>
      </c>
      <c r="C126" s="42">
        <v>0</v>
      </c>
    </row>
    <row r="127" spans="1:8" x14ac:dyDescent="0.2">
      <c r="A127" s="40">
        <v>2250</v>
      </c>
      <c r="B127" s="38" t="s">
        <v>188</v>
      </c>
      <c r="C127" s="42">
        <v>0</v>
      </c>
    </row>
    <row r="128" spans="1:8" x14ac:dyDescent="0.2">
      <c r="A128" s="40">
        <v>2251</v>
      </c>
      <c r="B128" s="38" t="s">
        <v>189</v>
      </c>
      <c r="C128" s="42">
        <v>0</v>
      </c>
    </row>
    <row r="129" spans="1:8" x14ac:dyDescent="0.2">
      <c r="A129" s="40">
        <v>2252</v>
      </c>
      <c r="B129" s="38" t="s">
        <v>190</v>
      </c>
      <c r="C129" s="42">
        <v>0</v>
      </c>
    </row>
    <row r="130" spans="1:8" x14ac:dyDescent="0.2">
      <c r="A130" s="40">
        <v>2253</v>
      </c>
      <c r="B130" s="38" t="s">
        <v>191</v>
      </c>
      <c r="C130" s="42">
        <v>0</v>
      </c>
    </row>
    <row r="131" spans="1:8" x14ac:dyDescent="0.2">
      <c r="A131" s="40">
        <v>2254</v>
      </c>
      <c r="B131" s="38" t="s">
        <v>192</v>
      </c>
      <c r="C131" s="42">
        <v>0</v>
      </c>
    </row>
    <row r="132" spans="1:8" x14ac:dyDescent="0.2">
      <c r="A132" s="40">
        <v>2255</v>
      </c>
      <c r="B132" s="38" t="s">
        <v>193</v>
      </c>
      <c r="C132" s="42">
        <v>0</v>
      </c>
    </row>
    <row r="133" spans="1:8" x14ac:dyDescent="0.2">
      <c r="A133" s="40">
        <v>2256</v>
      </c>
      <c r="B133" s="38" t="s">
        <v>194</v>
      </c>
      <c r="C133" s="42">
        <v>0</v>
      </c>
    </row>
    <row r="135" spans="1:8" x14ac:dyDescent="0.2">
      <c r="A135" s="37" t="s">
        <v>195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66</v>
      </c>
      <c r="B136" s="41" t="s">
        <v>67</v>
      </c>
      <c r="C136" s="41" t="s">
        <v>68</v>
      </c>
      <c r="D136" s="41" t="s">
        <v>180</v>
      </c>
      <c r="E136" s="41" t="s">
        <v>83</v>
      </c>
      <c r="F136" s="41"/>
      <c r="G136" s="41"/>
      <c r="H136" s="41"/>
    </row>
    <row r="137" spans="1:8" x14ac:dyDescent="0.2">
      <c r="A137" s="40">
        <v>2159</v>
      </c>
      <c r="B137" s="38" t="s">
        <v>196</v>
      </c>
      <c r="C137" s="42">
        <v>0</v>
      </c>
    </row>
    <row r="138" spans="1:8" x14ac:dyDescent="0.2">
      <c r="A138" s="40">
        <v>2199</v>
      </c>
      <c r="B138" s="38" t="s">
        <v>197</v>
      </c>
      <c r="C138" s="42">
        <v>0</v>
      </c>
    </row>
    <row r="139" spans="1:8" x14ac:dyDescent="0.2">
      <c r="A139" s="40">
        <v>2240</v>
      </c>
      <c r="B139" s="38" t="s">
        <v>198</v>
      </c>
      <c r="C139" s="42">
        <v>0</v>
      </c>
    </row>
    <row r="140" spans="1:8" x14ac:dyDescent="0.2">
      <c r="A140" s="40">
        <v>2241</v>
      </c>
      <c r="B140" s="38" t="s">
        <v>199</v>
      </c>
      <c r="C140" s="42">
        <v>0</v>
      </c>
    </row>
    <row r="141" spans="1:8" x14ac:dyDescent="0.2">
      <c r="A141" s="40">
        <v>2242</v>
      </c>
      <c r="B141" s="38" t="s">
        <v>200</v>
      </c>
      <c r="C141" s="42">
        <v>0</v>
      </c>
    </row>
    <row r="142" spans="1:8" x14ac:dyDescent="0.2">
      <c r="A142" s="40">
        <v>2249</v>
      </c>
      <c r="B142" s="38" t="s">
        <v>201</v>
      </c>
      <c r="C142" s="42">
        <v>0</v>
      </c>
    </row>
    <row r="144" spans="1:8" x14ac:dyDescent="0.2">
      <c r="B144" s="38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202</v>
      </c>
      <c r="B2" s="24" t="s">
        <v>203</v>
      </c>
    </row>
    <row r="3" spans="1:2" x14ac:dyDescent="0.2">
      <c r="A3" s="114"/>
      <c r="B3" s="12"/>
    </row>
    <row r="4" spans="1:2" ht="15" customHeight="1" x14ac:dyDescent="0.2">
      <c r="A4" s="115" t="s">
        <v>8</v>
      </c>
      <c r="B4" s="27" t="s">
        <v>204</v>
      </c>
    </row>
    <row r="5" spans="1:2" ht="15" customHeight="1" x14ac:dyDescent="0.2">
      <c r="A5" s="113"/>
      <c r="B5" s="27" t="s">
        <v>205</v>
      </c>
    </row>
    <row r="6" spans="1:2" ht="22.5" x14ac:dyDescent="0.2">
      <c r="A6" s="113"/>
      <c r="B6" s="25" t="s">
        <v>206</v>
      </c>
    </row>
    <row r="7" spans="1:2" ht="15" customHeight="1" x14ac:dyDescent="0.2">
      <c r="A7" s="113"/>
      <c r="B7" s="27" t="s">
        <v>207</v>
      </c>
    </row>
    <row r="8" spans="1:2" x14ac:dyDescent="0.2">
      <c r="A8" s="113"/>
    </row>
    <row r="9" spans="1:2" ht="15" customHeight="1" x14ac:dyDescent="0.2">
      <c r="A9" s="115" t="s">
        <v>10</v>
      </c>
      <c r="B9" s="27" t="s">
        <v>208</v>
      </c>
    </row>
    <row r="10" spans="1:2" ht="15" customHeight="1" x14ac:dyDescent="0.2">
      <c r="A10" s="113"/>
      <c r="B10" s="27" t="s">
        <v>209</v>
      </c>
    </row>
    <row r="11" spans="1:2" ht="15" customHeight="1" x14ac:dyDescent="0.2">
      <c r="A11" s="113"/>
      <c r="B11" s="27" t="s">
        <v>210</v>
      </c>
    </row>
    <row r="12" spans="1:2" ht="15" customHeight="1" x14ac:dyDescent="0.2">
      <c r="A12" s="113"/>
      <c r="B12" s="27" t="s">
        <v>211</v>
      </c>
    </row>
    <row r="13" spans="1:2" ht="15" customHeight="1" x14ac:dyDescent="0.2">
      <c r="A13" s="113"/>
      <c r="B13" s="27" t="s">
        <v>212</v>
      </c>
    </row>
    <row r="14" spans="1:2" x14ac:dyDescent="0.2">
      <c r="A14" s="113"/>
    </row>
    <row r="15" spans="1:2" ht="15" customHeight="1" x14ac:dyDescent="0.2">
      <c r="A15" s="115" t="s">
        <v>12</v>
      </c>
      <c r="B15" s="28" t="s">
        <v>213</v>
      </c>
    </row>
    <row r="16" spans="1:2" ht="15" customHeight="1" x14ac:dyDescent="0.2">
      <c r="A16" s="113"/>
      <c r="B16" s="28" t="s">
        <v>214</v>
      </c>
    </row>
    <row r="17" spans="1:2" ht="15" customHeight="1" x14ac:dyDescent="0.2">
      <c r="A17" s="113"/>
      <c r="B17" s="28" t="s">
        <v>215</v>
      </c>
    </row>
    <row r="18" spans="1:2" ht="15" customHeight="1" x14ac:dyDescent="0.2">
      <c r="A18" s="113"/>
      <c r="B18" s="27" t="s">
        <v>216</v>
      </c>
    </row>
    <row r="19" spans="1:2" ht="15" customHeight="1" x14ac:dyDescent="0.2">
      <c r="A19" s="113"/>
      <c r="B19" s="23" t="s">
        <v>217</v>
      </c>
    </row>
    <row r="20" spans="1:2" x14ac:dyDescent="0.2">
      <c r="A20" s="113"/>
    </row>
    <row r="21" spans="1:2" ht="15" customHeight="1" x14ac:dyDescent="0.2">
      <c r="A21" s="115" t="s">
        <v>14</v>
      </c>
      <c r="B21" s="1" t="s">
        <v>218</v>
      </c>
    </row>
    <row r="22" spans="1:2" ht="15" customHeight="1" x14ac:dyDescent="0.2">
      <c r="A22" s="113"/>
      <c r="B22" s="29" t="s">
        <v>219</v>
      </c>
    </row>
    <row r="23" spans="1:2" x14ac:dyDescent="0.2">
      <c r="A23" s="113"/>
    </row>
    <row r="24" spans="1:2" ht="15" customHeight="1" x14ac:dyDescent="0.2">
      <c r="A24" s="115" t="s">
        <v>16</v>
      </c>
      <c r="B24" s="23" t="s">
        <v>220</v>
      </c>
    </row>
    <row r="25" spans="1:2" ht="15" customHeight="1" x14ac:dyDescent="0.2">
      <c r="A25" s="113"/>
      <c r="B25" s="23" t="s">
        <v>221</v>
      </c>
    </row>
    <row r="26" spans="1:2" ht="15" customHeight="1" x14ac:dyDescent="0.2">
      <c r="A26" s="113"/>
      <c r="B26" s="23" t="s">
        <v>222</v>
      </c>
    </row>
    <row r="27" spans="1:2" x14ac:dyDescent="0.2">
      <c r="A27" s="113"/>
    </row>
    <row r="28" spans="1:2" ht="15" customHeight="1" x14ac:dyDescent="0.2">
      <c r="A28" s="115" t="s">
        <v>18</v>
      </c>
      <c r="B28" s="23" t="s">
        <v>223</v>
      </c>
    </row>
    <row r="29" spans="1:2" ht="15" customHeight="1" x14ac:dyDescent="0.2">
      <c r="A29" s="113"/>
      <c r="B29" s="23" t="s">
        <v>224</v>
      </c>
    </row>
    <row r="30" spans="1:2" ht="15" customHeight="1" x14ac:dyDescent="0.2">
      <c r="A30" s="113"/>
      <c r="B30" s="23" t="s">
        <v>225</v>
      </c>
    </row>
    <row r="31" spans="1:2" ht="15" customHeight="1" x14ac:dyDescent="0.2">
      <c r="A31" s="113"/>
      <c r="B31" s="30" t="s">
        <v>226</v>
      </c>
    </row>
    <row r="32" spans="1:2" x14ac:dyDescent="0.2">
      <c r="A32" s="113"/>
    </row>
    <row r="33" spans="1:2" ht="15" customHeight="1" x14ac:dyDescent="0.2">
      <c r="A33" s="115" t="s">
        <v>20</v>
      </c>
      <c r="B33" s="23" t="s">
        <v>227</v>
      </c>
    </row>
    <row r="34" spans="1:2" ht="15" customHeight="1" x14ac:dyDescent="0.2">
      <c r="A34" s="113"/>
      <c r="B34" s="23" t="s">
        <v>228</v>
      </c>
    </row>
    <row r="35" spans="1:2" x14ac:dyDescent="0.2">
      <c r="A35" s="113"/>
    </row>
    <row r="36" spans="1:2" ht="15" customHeight="1" x14ac:dyDescent="0.2">
      <c r="A36" s="115" t="s">
        <v>22</v>
      </c>
      <c r="B36" s="27" t="s">
        <v>229</v>
      </c>
    </row>
    <row r="37" spans="1:2" ht="15" customHeight="1" x14ac:dyDescent="0.2">
      <c r="A37" s="113"/>
      <c r="B37" s="27" t="s">
        <v>230</v>
      </c>
    </row>
    <row r="38" spans="1:2" ht="15" customHeight="1" x14ac:dyDescent="0.2">
      <c r="A38" s="113"/>
      <c r="B38" s="31" t="s">
        <v>231</v>
      </c>
    </row>
    <row r="39" spans="1:2" ht="15" customHeight="1" x14ac:dyDescent="0.2">
      <c r="A39" s="113"/>
      <c r="B39" s="27" t="s">
        <v>232</v>
      </c>
    </row>
    <row r="40" spans="1:2" ht="15" customHeight="1" x14ac:dyDescent="0.2">
      <c r="A40" s="113"/>
      <c r="B40" s="27" t="s">
        <v>233</v>
      </c>
    </row>
    <row r="41" spans="1:2" ht="15" customHeight="1" x14ac:dyDescent="0.2">
      <c r="A41" s="113"/>
      <c r="B41" s="27" t="s">
        <v>234</v>
      </c>
    </row>
    <row r="42" spans="1:2" x14ac:dyDescent="0.2">
      <c r="A42" s="113"/>
    </row>
    <row r="43" spans="1:2" ht="15" customHeight="1" x14ac:dyDescent="0.2">
      <c r="A43" s="115" t="s">
        <v>24</v>
      </c>
      <c r="B43" s="27" t="s">
        <v>235</v>
      </c>
    </row>
    <row r="44" spans="1:2" ht="15" customHeight="1" x14ac:dyDescent="0.2">
      <c r="A44" s="113"/>
      <c r="B44" s="27" t="s">
        <v>236</v>
      </c>
    </row>
    <row r="45" spans="1:2" ht="15" customHeight="1" x14ac:dyDescent="0.2">
      <c r="A45" s="113"/>
      <c r="B45" s="31" t="s">
        <v>237</v>
      </c>
    </row>
    <row r="46" spans="1:2" ht="15" customHeight="1" x14ac:dyDescent="0.2">
      <c r="A46" s="113"/>
      <c r="B46" s="27" t="s">
        <v>238</v>
      </c>
    </row>
    <row r="47" spans="1:2" ht="15" customHeight="1" x14ac:dyDescent="0.2">
      <c r="A47" s="113"/>
      <c r="B47" s="27" t="s">
        <v>239</v>
      </c>
    </row>
    <row r="48" spans="1:2" ht="15" customHeight="1" x14ac:dyDescent="0.2">
      <c r="A48" s="113"/>
      <c r="B48" s="27" t="s">
        <v>240</v>
      </c>
    </row>
    <row r="49" spans="1:2" x14ac:dyDescent="0.2">
      <c r="A49" s="113"/>
    </row>
    <row r="50" spans="1:2" ht="25.5" customHeight="1" x14ac:dyDescent="0.2">
      <c r="A50" s="115" t="s">
        <v>26</v>
      </c>
      <c r="B50" s="25" t="s">
        <v>241</v>
      </c>
    </row>
    <row r="51" spans="1:2" x14ac:dyDescent="0.2">
      <c r="A51" s="113"/>
    </row>
    <row r="52" spans="1:2" ht="15" customHeight="1" x14ac:dyDescent="0.2">
      <c r="A52" s="115" t="s">
        <v>28</v>
      </c>
      <c r="B52" s="27" t="s">
        <v>242</v>
      </c>
    </row>
    <row r="53" spans="1:2" x14ac:dyDescent="0.2">
      <c r="A53" s="113"/>
    </row>
    <row r="54" spans="1:2" ht="15" customHeight="1" x14ac:dyDescent="0.2">
      <c r="A54" s="115" t="s">
        <v>30</v>
      </c>
      <c r="B54" s="28" t="s">
        <v>243</v>
      </c>
    </row>
    <row r="55" spans="1:2" ht="15" customHeight="1" x14ac:dyDescent="0.2">
      <c r="A55" s="113"/>
      <c r="B55" s="28" t="s">
        <v>244</v>
      </c>
    </row>
    <row r="56" spans="1:2" ht="15" customHeight="1" x14ac:dyDescent="0.2">
      <c r="A56" s="113"/>
      <c r="B56" s="28" t="s">
        <v>245</v>
      </c>
    </row>
    <row r="57" spans="1:2" ht="15" customHeight="1" x14ac:dyDescent="0.2">
      <c r="A57" s="113"/>
      <c r="B57" s="28" t="s">
        <v>246</v>
      </c>
    </row>
    <row r="58" spans="1:2" ht="15" customHeight="1" x14ac:dyDescent="0.2">
      <c r="A58" s="113"/>
      <c r="B58" s="28" t="s">
        <v>247</v>
      </c>
    </row>
    <row r="59" spans="1:2" x14ac:dyDescent="0.2">
      <c r="A59" s="113"/>
    </row>
    <row r="60" spans="1:2" ht="15" customHeight="1" x14ac:dyDescent="0.2">
      <c r="A60" s="115" t="s">
        <v>32</v>
      </c>
      <c r="B60" s="23" t="s">
        <v>248</v>
      </c>
    </row>
    <row r="61" spans="1:2" x14ac:dyDescent="0.2">
      <c r="A61" s="113"/>
      <c r="B61" s="23"/>
    </row>
    <row r="62" spans="1:2" ht="15" customHeight="1" x14ac:dyDescent="0.2">
      <c r="A62" s="115" t="s">
        <v>34</v>
      </c>
      <c r="B62" s="27" t="s">
        <v>242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topLeftCell="A43" zoomScaleNormal="100" workbookViewId="0">
      <selection activeCell="F18" sqref="F18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1" t="str">
        <f>ESF!A1</f>
        <v>MUNICIPIO DE ACAMBARO, GTO. 2023</v>
      </c>
      <c r="B1" s="161"/>
      <c r="C1" s="161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1" t="s">
        <v>249</v>
      </c>
      <c r="B2" s="161"/>
      <c r="C2" s="161"/>
      <c r="D2" s="34" t="s">
        <v>2</v>
      </c>
      <c r="E2" s="43" t="s">
        <v>648</v>
      </c>
    </row>
    <row r="3" spans="1:5" s="35" customFormat="1" ht="18.95" customHeight="1" x14ac:dyDescent="0.25">
      <c r="A3" s="161" t="str">
        <f>ESF!A3</f>
        <v>CORRESPONDIENTE DEL 01 DE ENERO DEL 2023 AL 31 DE DICIEMBRE DEL 2023</v>
      </c>
      <c r="B3" s="161"/>
      <c r="C3" s="161"/>
      <c r="D3" s="34"/>
      <c r="E3" s="43"/>
    </row>
    <row r="4" spans="1:5" x14ac:dyDescent="0.2">
      <c r="A4" s="36" t="s">
        <v>64</v>
      </c>
      <c r="B4" s="37"/>
      <c r="C4" s="37"/>
      <c r="D4" s="37"/>
      <c r="E4" s="37"/>
    </row>
    <row r="6" spans="1:5" x14ac:dyDescent="0.2">
      <c r="A6" s="62" t="s">
        <v>250</v>
      </c>
      <c r="B6" s="62"/>
      <c r="C6" s="62"/>
      <c r="D6" s="62"/>
      <c r="E6" s="62"/>
    </row>
    <row r="7" spans="1:5" x14ac:dyDescent="0.2">
      <c r="A7" s="63" t="s">
        <v>66</v>
      </c>
      <c r="B7" s="63" t="s">
        <v>67</v>
      </c>
      <c r="C7" s="63" t="s">
        <v>68</v>
      </c>
      <c r="D7" s="63" t="s">
        <v>251</v>
      </c>
      <c r="E7" s="63"/>
    </row>
    <row r="8" spans="1:5" x14ac:dyDescent="0.2">
      <c r="A8" s="65">
        <v>4100</v>
      </c>
      <c r="B8" s="66" t="s">
        <v>37</v>
      </c>
      <c r="C8" s="69">
        <v>57865523.729999997</v>
      </c>
      <c r="D8" s="66"/>
      <c r="E8" s="64"/>
    </row>
    <row r="9" spans="1:5" x14ac:dyDescent="0.2">
      <c r="A9" s="65">
        <v>4110</v>
      </c>
      <c r="B9" s="66" t="s">
        <v>252</v>
      </c>
      <c r="C9" s="69">
        <v>28327283.359999999</v>
      </c>
      <c r="D9" s="66"/>
      <c r="E9" s="64"/>
    </row>
    <row r="10" spans="1:5" x14ac:dyDescent="0.2">
      <c r="A10" s="65">
        <v>4111</v>
      </c>
      <c r="B10" s="66" t="s">
        <v>253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254</v>
      </c>
      <c r="C11" s="69">
        <v>27379481.109999999</v>
      </c>
      <c r="D11" s="66"/>
      <c r="E11" s="64"/>
    </row>
    <row r="12" spans="1:5" x14ac:dyDescent="0.2">
      <c r="A12" s="65">
        <v>4113</v>
      </c>
      <c r="B12" s="66" t="s">
        <v>255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256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257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258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259</v>
      </c>
      <c r="C16" s="69">
        <v>947802.25</v>
      </c>
      <c r="D16" s="66"/>
      <c r="E16" s="64"/>
    </row>
    <row r="17" spans="1:5" ht="22.5" x14ac:dyDescent="0.2">
      <c r="A17" s="65">
        <v>4118</v>
      </c>
      <c r="B17" s="67" t="s">
        <v>260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261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262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263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264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265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266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267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268</v>
      </c>
      <c r="C25" s="69">
        <v>4494648.87</v>
      </c>
      <c r="D25" s="66"/>
      <c r="E25" s="64"/>
    </row>
    <row r="26" spans="1:5" x14ac:dyDescent="0.2">
      <c r="A26" s="65">
        <v>4131</v>
      </c>
      <c r="B26" s="66" t="s">
        <v>269</v>
      </c>
      <c r="C26" s="69">
        <v>4494648.87</v>
      </c>
      <c r="D26" s="66"/>
      <c r="E26" s="64"/>
    </row>
    <row r="27" spans="1:5" ht="22.5" x14ac:dyDescent="0.2">
      <c r="A27" s="65">
        <v>4132</v>
      </c>
      <c r="B27" s="67" t="s">
        <v>270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271</v>
      </c>
      <c r="C28" s="69">
        <v>9532596.1099999994</v>
      </c>
      <c r="D28" s="66"/>
      <c r="E28" s="64"/>
    </row>
    <row r="29" spans="1:5" x14ac:dyDescent="0.2">
      <c r="A29" s="65">
        <v>4141</v>
      </c>
      <c r="B29" s="66" t="s">
        <v>272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273</v>
      </c>
      <c r="C30" s="69">
        <v>9532596.1099999994</v>
      </c>
      <c r="D30" s="66"/>
      <c r="E30" s="64"/>
    </row>
    <row r="31" spans="1:5" x14ac:dyDescent="0.2">
      <c r="A31" s="65">
        <v>4144</v>
      </c>
      <c r="B31" s="66" t="s">
        <v>274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275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276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277</v>
      </c>
      <c r="C34" s="69">
        <v>9585608.5099999998</v>
      </c>
      <c r="D34" s="66"/>
      <c r="E34" s="64"/>
    </row>
    <row r="35" spans="1:5" x14ac:dyDescent="0.2">
      <c r="A35" s="65">
        <v>4151</v>
      </c>
      <c r="B35" s="66" t="s">
        <v>277</v>
      </c>
      <c r="C35" s="69">
        <v>457091.77</v>
      </c>
      <c r="D35" s="66"/>
      <c r="E35" s="64"/>
    </row>
    <row r="36" spans="1:5" ht="22.5" x14ac:dyDescent="0.2">
      <c r="A36" s="65">
        <v>4154</v>
      </c>
      <c r="B36" s="67" t="s">
        <v>278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279</v>
      </c>
      <c r="C37" s="69">
        <v>5923437.5</v>
      </c>
      <c r="D37" s="66"/>
      <c r="E37" s="64"/>
    </row>
    <row r="38" spans="1:5" x14ac:dyDescent="0.2">
      <c r="A38" s="65">
        <v>4161</v>
      </c>
      <c r="B38" s="66" t="s">
        <v>280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281</v>
      </c>
      <c r="C39" s="69">
        <v>3319563.32</v>
      </c>
      <c r="D39" s="66"/>
      <c r="E39" s="64"/>
    </row>
    <row r="40" spans="1:5" x14ac:dyDescent="0.2">
      <c r="A40" s="65">
        <v>4163</v>
      </c>
      <c r="B40" s="66" t="s">
        <v>282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283</v>
      </c>
      <c r="C41" s="69">
        <v>42417.33</v>
      </c>
      <c r="D41" s="66"/>
      <c r="E41" s="64"/>
    </row>
    <row r="42" spans="1:5" x14ac:dyDescent="0.2">
      <c r="A42" s="65">
        <v>4165</v>
      </c>
      <c r="B42" s="66" t="s">
        <v>284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285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286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287</v>
      </c>
      <c r="C45" s="69">
        <v>2391456.85</v>
      </c>
      <c r="D45" s="66"/>
      <c r="E45" s="64"/>
    </row>
    <row r="46" spans="1:5" x14ac:dyDescent="0.2">
      <c r="A46" s="65">
        <v>4170</v>
      </c>
      <c r="B46" s="66" t="s">
        <v>288</v>
      </c>
      <c r="C46" s="69">
        <v>0</v>
      </c>
      <c r="D46" s="66"/>
      <c r="E46" s="64"/>
    </row>
    <row r="47" spans="1:5" x14ac:dyDescent="0.2">
      <c r="A47" s="65">
        <v>4171</v>
      </c>
      <c r="B47" s="66" t="s">
        <v>289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290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291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292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293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294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295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296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297</v>
      </c>
      <c r="B56" s="62"/>
      <c r="C56" s="62"/>
      <c r="D56" s="62"/>
      <c r="E56" s="62"/>
    </row>
    <row r="57" spans="1:5" x14ac:dyDescent="0.2">
      <c r="A57" s="63" t="s">
        <v>66</v>
      </c>
      <c r="B57" s="63" t="s">
        <v>67</v>
      </c>
      <c r="C57" s="63" t="s">
        <v>68</v>
      </c>
      <c r="D57" s="63" t="s">
        <v>251</v>
      </c>
      <c r="E57" s="63"/>
    </row>
    <row r="58" spans="1:5" ht="33.75" x14ac:dyDescent="0.2">
      <c r="A58" s="65">
        <v>4200</v>
      </c>
      <c r="B58" s="67" t="s">
        <v>298</v>
      </c>
      <c r="C58" s="69">
        <v>450891693.22000003</v>
      </c>
      <c r="D58" s="66"/>
      <c r="E58" s="64"/>
    </row>
    <row r="59" spans="1:5" ht="22.5" x14ac:dyDescent="0.2">
      <c r="A59" s="65">
        <v>4210</v>
      </c>
      <c r="B59" s="67" t="s">
        <v>299</v>
      </c>
      <c r="C59" s="69">
        <v>450891693.22000003</v>
      </c>
      <c r="D59" s="66"/>
      <c r="E59" s="64"/>
    </row>
    <row r="60" spans="1:5" x14ac:dyDescent="0.2">
      <c r="A60" s="65">
        <v>4211</v>
      </c>
      <c r="B60" s="66" t="s">
        <v>300</v>
      </c>
      <c r="C60" s="69">
        <v>191629010.37</v>
      </c>
      <c r="D60" s="66"/>
      <c r="E60" s="64"/>
    </row>
    <row r="61" spans="1:5" x14ac:dyDescent="0.2">
      <c r="A61" s="65">
        <v>4212</v>
      </c>
      <c r="B61" s="66" t="s">
        <v>301</v>
      </c>
      <c r="C61" s="69">
        <v>220287371.55000001</v>
      </c>
      <c r="D61" s="66"/>
      <c r="E61" s="64"/>
    </row>
    <row r="62" spans="1:5" x14ac:dyDescent="0.2">
      <c r="A62" s="65">
        <v>4213</v>
      </c>
      <c r="B62" s="66" t="s">
        <v>302</v>
      </c>
      <c r="C62" s="69">
        <v>38975311.299999997</v>
      </c>
      <c r="D62" s="66"/>
      <c r="E62" s="64"/>
    </row>
    <row r="63" spans="1:5" x14ac:dyDescent="0.2">
      <c r="A63" s="65">
        <v>4214</v>
      </c>
      <c r="B63" s="66" t="s">
        <v>303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304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305</v>
      </c>
      <c r="C65" s="69">
        <v>0</v>
      </c>
      <c r="D65" s="66"/>
      <c r="E65" s="64"/>
    </row>
    <row r="66" spans="1:5" x14ac:dyDescent="0.2">
      <c r="A66" s="65">
        <v>4221</v>
      </c>
      <c r="B66" s="66" t="s">
        <v>306</v>
      </c>
      <c r="C66" s="69">
        <v>0</v>
      </c>
      <c r="D66" s="66"/>
      <c r="E66" s="64"/>
    </row>
    <row r="67" spans="1:5" x14ac:dyDescent="0.2">
      <c r="A67" s="65">
        <v>4223</v>
      </c>
      <c r="B67" s="66" t="s">
        <v>307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308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309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310</v>
      </c>
      <c r="B71" s="62"/>
      <c r="C71" s="62"/>
      <c r="D71" s="62"/>
      <c r="E71" s="62"/>
    </row>
    <row r="72" spans="1:5" x14ac:dyDescent="0.2">
      <c r="A72" s="63" t="s">
        <v>66</v>
      </c>
      <c r="B72" s="63" t="s">
        <v>67</v>
      </c>
      <c r="C72" s="63" t="s">
        <v>68</v>
      </c>
      <c r="D72" s="63" t="s">
        <v>180</v>
      </c>
      <c r="E72" s="63" t="s">
        <v>83</v>
      </c>
    </row>
    <row r="73" spans="1:5" x14ac:dyDescent="0.2">
      <c r="A73" s="68">
        <v>4300</v>
      </c>
      <c r="B73" s="66" t="s">
        <v>41</v>
      </c>
      <c r="C73" s="69">
        <v>5985921.5899999999</v>
      </c>
      <c r="D73" s="66"/>
      <c r="E73" s="66"/>
    </row>
    <row r="74" spans="1:5" x14ac:dyDescent="0.2">
      <c r="A74" s="68">
        <v>4310</v>
      </c>
      <c r="B74" s="66" t="s">
        <v>311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312</v>
      </c>
      <c r="C75" s="69">
        <v>382.37</v>
      </c>
      <c r="D75" s="66"/>
      <c r="E75" s="66"/>
    </row>
    <row r="76" spans="1:5" x14ac:dyDescent="0.2">
      <c r="A76" s="68">
        <v>4319</v>
      </c>
      <c r="B76" s="66" t="s">
        <v>313</v>
      </c>
      <c r="C76" s="69">
        <v>5985539.2199999997</v>
      </c>
      <c r="D76" s="66"/>
      <c r="E76" s="66"/>
    </row>
    <row r="77" spans="1:5" x14ac:dyDescent="0.2">
      <c r="A77" s="68">
        <v>4320</v>
      </c>
      <c r="B77" s="66" t="s">
        <v>314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315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316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317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318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319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320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320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321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321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322</v>
      </c>
      <c r="C87" s="69">
        <v>0</v>
      </c>
      <c r="D87" s="66"/>
      <c r="E87" s="66"/>
    </row>
    <row r="88" spans="1:5" x14ac:dyDescent="0.2">
      <c r="A88" s="68">
        <v>4392</v>
      </c>
      <c r="B88" s="66" t="s">
        <v>323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324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325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326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327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328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322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329</v>
      </c>
      <c r="B96" s="62"/>
      <c r="C96" s="62"/>
      <c r="D96" s="62"/>
      <c r="E96" s="62"/>
    </row>
    <row r="97" spans="1:5" x14ac:dyDescent="0.2">
      <c r="A97" s="63" t="s">
        <v>66</v>
      </c>
      <c r="B97" s="63" t="s">
        <v>67</v>
      </c>
      <c r="C97" s="63" t="s">
        <v>68</v>
      </c>
      <c r="D97" s="63" t="s">
        <v>330</v>
      </c>
      <c r="E97" s="63" t="s">
        <v>83</v>
      </c>
    </row>
    <row r="98" spans="1:5" x14ac:dyDescent="0.2">
      <c r="A98" s="68">
        <v>5000</v>
      </c>
      <c r="B98" s="66" t="s">
        <v>43</v>
      </c>
      <c r="C98" s="69">
        <v>463352625.94</v>
      </c>
      <c r="D98" s="156">
        <f>C98/C98</f>
        <v>1</v>
      </c>
      <c r="E98" s="66"/>
    </row>
    <row r="99" spans="1:5" x14ac:dyDescent="0.2">
      <c r="A99" s="68">
        <v>5100</v>
      </c>
      <c r="B99" s="66" t="s">
        <v>331</v>
      </c>
      <c r="C99" s="69">
        <v>302063371.47000003</v>
      </c>
      <c r="D99" s="156">
        <f>C99/$C$99</f>
        <v>1</v>
      </c>
      <c r="E99" s="66"/>
    </row>
    <row r="100" spans="1:5" x14ac:dyDescent="0.2">
      <c r="A100" s="68">
        <v>5110</v>
      </c>
      <c r="B100" s="66" t="s">
        <v>332</v>
      </c>
      <c r="C100" s="69">
        <v>172168499.44999999</v>
      </c>
      <c r="D100" s="156">
        <f t="shared" ref="D100:D163" si="0">C100/$C$99</f>
        <v>0.56997476593119212</v>
      </c>
      <c r="E100" s="66"/>
    </row>
    <row r="101" spans="1:5" x14ac:dyDescent="0.2">
      <c r="A101" s="68">
        <v>5111</v>
      </c>
      <c r="B101" s="66" t="s">
        <v>333</v>
      </c>
      <c r="C101" s="69">
        <v>98021942.159999996</v>
      </c>
      <c r="D101" s="156">
        <f t="shared" si="0"/>
        <v>0.32450787291081806</v>
      </c>
      <c r="E101" s="66"/>
    </row>
    <row r="102" spans="1:5" x14ac:dyDescent="0.2">
      <c r="A102" s="68">
        <v>5112</v>
      </c>
      <c r="B102" s="66" t="s">
        <v>334</v>
      </c>
      <c r="C102" s="69">
        <v>2693549.94</v>
      </c>
      <c r="D102" s="156">
        <f t="shared" si="0"/>
        <v>8.9171683640150157E-3</v>
      </c>
      <c r="E102" s="66"/>
    </row>
    <row r="103" spans="1:5" x14ac:dyDescent="0.2">
      <c r="A103" s="68">
        <v>5113</v>
      </c>
      <c r="B103" s="66" t="s">
        <v>335</v>
      </c>
      <c r="C103" s="69">
        <v>15089639.050000001</v>
      </c>
      <c r="D103" s="156">
        <f t="shared" si="0"/>
        <v>4.9955209652086718E-2</v>
      </c>
      <c r="E103" s="66"/>
    </row>
    <row r="104" spans="1:5" x14ac:dyDescent="0.2">
      <c r="A104" s="68">
        <v>5114</v>
      </c>
      <c r="B104" s="66" t="s">
        <v>336</v>
      </c>
      <c r="C104" s="69">
        <v>45872869.640000001</v>
      </c>
      <c r="D104" s="156">
        <f t="shared" si="0"/>
        <v>0.15186505208082121</v>
      </c>
      <c r="E104" s="66"/>
    </row>
    <row r="105" spans="1:5" x14ac:dyDescent="0.2">
      <c r="A105" s="68">
        <v>5115</v>
      </c>
      <c r="B105" s="66" t="s">
        <v>337</v>
      </c>
      <c r="C105" s="69">
        <v>6096066.6600000001</v>
      </c>
      <c r="D105" s="156">
        <f t="shared" si="0"/>
        <v>2.0181416337682116E-2</v>
      </c>
      <c r="E105" s="66"/>
    </row>
    <row r="106" spans="1:5" x14ac:dyDescent="0.2">
      <c r="A106" s="68">
        <v>5116</v>
      </c>
      <c r="B106" s="66" t="s">
        <v>338</v>
      </c>
      <c r="C106" s="69">
        <v>0</v>
      </c>
      <c r="D106" s="156">
        <f t="shared" si="0"/>
        <v>0</v>
      </c>
      <c r="E106" s="66"/>
    </row>
    <row r="107" spans="1:5" x14ac:dyDescent="0.2">
      <c r="A107" s="68">
        <v>5120</v>
      </c>
      <c r="B107" s="66" t="s">
        <v>339</v>
      </c>
      <c r="C107" s="69">
        <v>23687583.739999998</v>
      </c>
      <c r="D107" s="156">
        <f t="shared" si="0"/>
        <v>7.8419252306970208E-2</v>
      </c>
      <c r="E107" s="66"/>
    </row>
    <row r="108" spans="1:5" x14ac:dyDescent="0.2">
      <c r="A108" s="68">
        <v>5121</v>
      </c>
      <c r="B108" s="66" t="s">
        <v>340</v>
      </c>
      <c r="C108" s="69">
        <v>1760086.28</v>
      </c>
      <c r="D108" s="156">
        <f t="shared" si="0"/>
        <v>5.8268775569659103E-3</v>
      </c>
      <c r="E108" s="66"/>
    </row>
    <row r="109" spans="1:5" x14ac:dyDescent="0.2">
      <c r="A109" s="68">
        <v>5122</v>
      </c>
      <c r="B109" s="66" t="s">
        <v>341</v>
      </c>
      <c r="C109" s="69">
        <v>471675.73</v>
      </c>
      <c r="D109" s="156">
        <f t="shared" si="0"/>
        <v>1.5615124988659717E-3</v>
      </c>
      <c r="E109" s="66"/>
    </row>
    <row r="110" spans="1:5" x14ac:dyDescent="0.2">
      <c r="A110" s="68">
        <v>5123</v>
      </c>
      <c r="B110" s="66" t="s">
        <v>342</v>
      </c>
      <c r="C110" s="69">
        <v>4244877.7699999996</v>
      </c>
      <c r="D110" s="156">
        <f t="shared" si="0"/>
        <v>1.4052937796933737E-2</v>
      </c>
      <c r="E110" s="66"/>
    </row>
    <row r="111" spans="1:5" x14ac:dyDescent="0.2">
      <c r="A111" s="68">
        <v>5124</v>
      </c>
      <c r="B111" s="66" t="s">
        <v>343</v>
      </c>
      <c r="C111" s="69">
        <v>784444</v>
      </c>
      <c r="D111" s="156">
        <f t="shared" si="0"/>
        <v>2.5969517461931278E-3</v>
      </c>
      <c r="E111" s="66"/>
    </row>
    <row r="112" spans="1:5" x14ac:dyDescent="0.2">
      <c r="A112" s="68">
        <v>5125</v>
      </c>
      <c r="B112" s="66" t="s">
        <v>344</v>
      </c>
      <c r="C112" s="69">
        <v>32015</v>
      </c>
      <c r="D112" s="156">
        <f t="shared" si="0"/>
        <v>1.0598769339095332E-4</v>
      </c>
      <c r="E112" s="66"/>
    </row>
    <row r="113" spans="1:5" x14ac:dyDescent="0.2">
      <c r="A113" s="68">
        <v>5126</v>
      </c>
      <c r="B113" s="66" t="s">
        <v>345</v>
      </c>
      <c r="C113" s="69">
        <v>11528896.59</v>
      </c>
      <c r="D113" s="156">
        <f t="shared" si="0"/>
        <v>3.8167145304292591E-2</v>
      </c>
      <c r="E113" s="66"/>
    </row>
    <row r="114" spans="1:5" x14ac:dyDescent="0.2">
      <c r="A114" s="68">
        <v>5127</v>
      </c>
      <c r="B114" s="66" t="s">
        <v>346</v>
      </c>
      <c r="C114" s="69">
        <v>1532757.43</v>
      </c>
      <c r="D114" s="156">
        <f t="shared" si="0"/>
        <v>5.0742909427938651E-3</v>
      </c>
      <c r="E114" s="66"/>
    </row>
    <row r="115" spans="1:5" x14ac:dyDescent="0.2">
      <c r="A115" s="68">
        <v>5128</v>
      </c>
      <c r="B115" s="66" t="s">
        <v>347</v>
      </c>
      <c r="C115" s="69">
        <v>270306.05</v>
      </c>
      <c r="D115" s="156">
        <f t="shared" si="0"/>
        <v>8.9486536776884891E-4</v>
      </c>
      <c r="E115" s="66"/>
    </row>
    <row r="116" spans="1:5" x14ac:dyDescent="0.2">
      <c r="A116" s="68">
        <v>5129</v>
      </c>
      <c r="B116" s="66" t="s">
        <v>348</v>
      </c>
      <c r="C116" s="69">
        <v>3062524.89</v>
      </c>
      <c r="D116" s="156">
        <f t="shared" si="0"/>
        <v>1.0138683399765206E-2</v>
      </c>
      <c r="E116" s="66"/>
    </row>
    <row r="117" spans="1:5" x14ac:dyDescent="0.2">
      <c r="A117" s="68">
        <v>5130</v>
      </c>
      <c r="B117" s="66" t="s">
        <v>349</v>
      </c>
      <c r="C117" s="69">
        <v>106207288.28</v>
      </c>
      <c r="D117" s="156">
        <f t="shared" si="0"/>
        <v>0.3516059817618376</v>
      </c>
      <c r="E117" s="66"/>
    </row>
    <row r="118" spans="1:5" x14ac:dyDescent="0.2">
      <c r="A118" s="68">
        <v>5131</v>
      </c>
      <c r="B118" s="66" t="s">
        <v>350</v>
      </c>
      <c r="C118" s="69">
        <v>71851728.150000006</v>
      </c>
      <c r="D118" s="156">
        <f t="shared" si="0"/>
        <v>0.2378697152201259</v>
      </c>
      <c r="E118" s="66"/>
    </row>
    <row r="119" spans="1:5" x14ac:dyDescent="0.2">
      <c r="A119" s="68">
        <v>5132</v>
      </c>
      <c r="B119" s="66" t="s">
        <v>351</v>
      </c>
      <c r="C119" s="69">
        <v>1894681.28</v>
      </c>
      <c r="D119" s="156">
        <f t="shared" si="0"/>
        <v>6.2724628636020296E-3</v>
      </c>
      <c r="E119" s="66"/>
    </row>
    <row r="120" spans="1:5" x14ac:dyDescent="0.2">
      <c r="A120" s="68">
        <v>5133</v>
      </c>
      <c r="B120" s="66" t="s">
        <v>352</v>
      </c>
      <c r="C120" s="69">
        <v>1099079.6200000001</v>
      </c>
      <c r="D120" s="156">
        <f t="shared" si="0"/>
        <v>3.6385729744434015E-3</v>
      </c>
      <c r="E120" s="66"/>
    </row>
    <row r="121" spans="1:5" x14ac:dyDescent="0.2">
      <c r="A121" s="68">
        <v>5134</v>
      </c>
      <c r="B121" s="66" t="s">
        <v>353</v>
      </c>
      <c r="C121" s="69">
        <v>1737109.83</v>
      </c>
      <c r="D121" s="156">
        <f t="shared" si="0"/>
        <v>5.7508125581274732E-3</v>
      </c>
      <c r="E121" s="66"/>
    </row>
    <row r="122" spans="1:5" x14ac:dyDescent="0.2">
      <c r="A122" s="68">
        <v>5135</v>
      </c>
      <c r="B122" s="66" t="s">
        <v>354</v>
      </c>
      <c r="C122" s="69">
        <v>3318461.33</v>
      </c>
      <c r="D122" s="156">
        <f t="shared" si="0"/>
        <v>1.0985977259839925E-2</v>
      </c>
      <c r="E122" s="66"/>
    </row>
    <row r="123" spans="1:5" x14ac:dyDescent="0.2">
      <c r="A123" s="68">
        <v>5136</v>
      </c>
      <c r="B123" s="66" t="s">
        <v>355</v>
      </c>
      <c r="C123" s="69">
        <v>1068622.25</v>
      </c>
      <c r="D123" s="156">
        <f t="shared" si="0"/>
        <v>3.5377419142199177E-3</v>
      </c>
      <c r="E123" s="66"/>
    </row>
    <row r="124" spans="1:5" x14ac:dyDescent="0.2">
      <c r="A124" s="68">
        <v>5137</v>
      </c>
      <c r="B124" s="66" t="s">
        <v>356</v>
      </c>
      <c r="C124" s="69">
        <v>186000.39</v>
      </c>
      <c r="D124" s="156">
        <f t="shared" si="0"/>
        <v>6.1576611919155844E-4</v>
      </c>
      <c r="E124" s="66"/>
    </row>
    <row r="125" spans="1:5" x14ac:dyDescent="0.2">
      <c r="A125" s="68">
        <v>5138</v>
      </c>
      <c r="B125" s="66" t="s">
        <v>357</v>
      </c>
      <c r="C125" s="69">
        <v>16657645.439999999</v>
      </c>
      <c r="D125" s="156">
        <f t="shared" si="0"/>
        <v>5.5146194518504818E-2</v>
      </c>
      <c r="E125" s="66"/>
    </row>
    <row r="126" spans="1:5" x14ac:dyDescent="0.2">
      <c r="A126" s="68">
        <v>5139</v>
      </c>
      <c r="B126" s="66" t="s">
        <v>358</v>
      </c>
      <c r="C126" s="69">
        <v>12788391.99</v>
      </c>
      <c r="D126" s="156">
        <f t="shared" si="0"/>
        <v>4.2336784919551569E-2</v>
      </c>
      <c r="E126" s="66"/>
    </row>
    <row r="127" spans="1:5" x14ac:dyDescent="0.2">
      <c r="A127" s="68">
        <v>5200</v>
      </c>
      <c r="B127" s="66" t="s">
        <v>359</v>
      </c>
      <c r="C127" s="69">
        <v>50402372.079999998</v>
      </c>
      <c r="D127" s="156">
        <f t="shared" si="0"/>
        <v>0.16686025794758039</v>
      </c>
      <c r="E127" s="66"/>
    </row>
    <row r="128" spans="1:5" x14ac:dyDescent="0.2">
      <c r="A128" s="68">
        <v>5210</v>
      </c>
      <c r="B128" s="66" t="s">
        <v>360</v>
      </c>
      <c r="C128" s="69">
        <v>0</v>
      </c>
      <c r="D128" s="156">
        <f t="shared" si="0"/>
        <v>0</v>
      </c>
      <c r="E128" s="66"/>
    </row>
    <row r="129" spans="1:5" x14ac:dyDescent="0.2">
      <c r="A129" s="68">
        <v>5211</v>
      </c>
      <c r="B129" s="66" t="s">
        <v>361</v>
      </c>
      <c r="C129" s="69">
        <v>0</v>
      </c>
      <c r="D129" s="156">
        <f t="shared" si="0"/>
        <v>0</v>
      </c>
      <c r="E129" s="66"/>
    </row>
    <row r="130" spans="1:5" x14ac:dyDescent="0.2">
      <c r="A130" s="68">
        <v>5212</v>
      </c>
      <c r="B130" s="66" t="s">
        <v>362</v>
      </c>
      <c r="C130" s="69">
        <v>0</v>
      </c>
      <c r="D130" s="156">
        <f t="shared" si="0"/>
        <v>0</v>
      </c>
      <c r="E130" s="66"/>
    </row>
    <row r="131" spans="1:5" x14ac:dyDescent="0.2">
      <c r="A131" s="68">
        <v>5220</v>
      </c>
      <c r="B131" s="66" t="s">
        <v>363</v>
      </c>
      <c r="C131" s="69">
        <v>15976701.76</v>
      </c>
      <c r="D131" s="156">
        <f t="shared" si="0"/>
        <v>5.2891887163441648E-2</v>
      </c>
      <c r="E131" s="66"/>
    </row>
    <row r="132" spans="1:5" x14ac:dyDescent="0.2">
      <c r="A132" s="68">
        <v>5221</v>
      </c>
      <c r="B132" s="66" t="s">
        <v>364</v>
      </c>
      <c r="C132" s="69">
        <v>0</v>
      </c>
      <c r="D132" s="156">
        <f t="shared" si="0"/>
        <v>0</v>
      </c>
      <c r="E132" s="66"/>
    </row>
    <row r="133" spans="1:5" x14ac:dyDescent="0.2">
      <c r="A133" s="68">
        <v>5222</v>
      </c>
      <c r="B133" s="66" t="s">
        <v>365</v>
      </c>
      <c r="C133" s="69">
        <v>0</v>
      </c>
      <c r="D133" s="156">
        <f t="shared" si="0"/>
        <v>0</v>
      </c>
      <c r="E133" s="66"/>
    </row>
    <row r="134" spans="1:5" x14ac:dyDescent="0.2">
      <c r="A134" s="68">
        <v>5230</v>
      </c>
      <c r="B134" s="66" t="s">
        <v>307</v>
      </c>
      <c r="C134" s="69">
        <v>5274434.84</v>
      </c>
      <c r="D134" s="156">
        <f t="shared" si="0"/>
        <v>1.7461351948539181E-2</v>
      </c>
      <c r="E134" s="66"/>
    </row>
    <row r="135" spans="1:5" x14ac:dyDescent="0.2">
      <c r="A135" s="68">
        <v>5231</v>
      </c>
      <c r="B135" s="66" t="s">
        <v>366</v>
      </c>
      <c r="C135" s="69">
        <v>5274434.84</v>
      </c>
      <c r="D135" s="156">
        <f t="shared" si="0"/>
        <v>1.7461351948539181E-2</v>
      </c>
      <c r="E135" s="66"/>
    </row>
    <row r="136" spans="1:5" x14ac:dyDescent="0.2">
      <c r="A136" s="68">
        <v>5232</v>
      </c>
      <c r="B136" s="66" t="s">
        <v>367</v>
      </c>
      <c r="C136" s="69">
        <v>0</v>
      </c>
      <c r="D136" s="156">
        <f t="shared" si="0"/>
        <v>0</v>
      </c>
      <c r="E136" s="66"/>
    </row>
    <row r="137" spans="1:5" x14ac:dyDescent="0.2">
      <c r="A137" s="68">
        <v>5240</v>
      </c>
      <c r="B137" s="66" t="s">
        <v>368</v>
      </c>
      <c r="C137" s="69">
        <v>29151235.48</v>
      </c>
      <c r="D137" s="156">
        <f t="shared" si="0"/>
        <v>9.6507018835599562E-2</v>
      </c>
      <c r="E137" s="66"/>
    </row>
    <row r="138" spans="1:5" x14ac:dyDescent="0.2">
      <c r="A138" s="68">
        <v>5241</v>
      </c>
      <c r="B138" s="66" t="s">
        <v>369</v>
      </c>
      <c r="C138" s="69">
        <v>25311805.390000001</v>
      </c>
      <c r="D138" s="156">
        <f t="shared" si="0"/>
        <v>8.3796341366446966E-2</v>
      </c>
      <c r="E138" s="66"/>
    </row>
    <row r="139" spans="1:5" x14ac:dyDescent="0.2">
      <c r="A139" s="68">
        <v>5242</v>
      </c>
      <c r="B139" s="66" t="s">
        <v>370</v>
      </c>
      <c r="C139" s="69">
        <v>2300000</v>
      </c>
      <c r="D139" s="156">
        <f t="shared" si="0"/>
        <v>7.614296261102378E-3</v>
      </c>
      <c r="E139" s="66"/>
    </row>
    <row r="140" spans="1:5" x14ac:dyDescent="0.2">
      <c r="A140" s="68">
        <v>5243</v>
      </c>
      <c r="B140" s="66" t="s">
        <v>371</v>
      </c>
      <c r="C140" s="69">
        <v>1447313</v>
      </c>
      <c r="D140" s="156">
        <f t="shared" si="0"/>
        <v>4.7914217237151596E-3</v>
      </c>
      <c r="E140" s="66"/>
    </row>
    <row r="141" spans="1:5" x14ac:dyDescent="0.2">
      <c r="A141" s="68">
        <v>5244</v>
      </c>
      <c r="B141" s="66" t="s">
        <v>372</v>
      </c>
      <c r="C141" s="69">
        <v>0</v>
      </c>
      <c r="D141" s="156">
        <f t="shared" si="0"/>
        <v>0</v>
      </c>
      <c r="E141" s="66"/>
    </row>
    <row r="142" spans="1:5" x14ac:dyDescent="0.2">
      <c r="A142" s="68">
        <v>5250</v>
      </c>
      <c r="B142" s="66" t="s">
        <v>308</v>
      </c>
      <c r="C142" s="69">
        <v>0</v>
      </c>
      <c r="D142" s="156">
        <f t="shared" si="0"/>
        <v>0</v>
      </c>
      <c r="E142" s="66"/>
    </row>
    <row r="143" spans="1:5" x14ac:dyDescent="0.2">
      <c r="A143" s="68">
        <v>5251</v>
      </c>
      <c r="B143" s="66" t="s">
        <v>373</v>
      </c>
      <c r="C143" s="69">
        <v>0</v>
      </c>
      <c r="D143" s="156">
        <f t="shared" si="0"/>
        <v>0</v>
      </c>
      <c r="E143" s="66"/>
    </row>
    <row r="144" spans="1:5" x14ac:dyDescent="0.2">
      <c r="A144" s="68">
        <v>5252</v>
      </c>
      <c r="B144" s="66" t="s">
        <v>374</v>
      </c>
      <c r="C144" s="69">
        <v>0</v>
      </c>
      <c r="D144" s="156">
        <f t="shared" si="0"/>
        <v>0</v>
      </c>
      <c r="E144" s="66"/>
    </row>
    <row r="145" spans="1:5" x14ac:dyDescent="0.2">
      <c r="A145" s="68">
        <v>5259</v>
      </c>
      <c r="B145" s="66" t="s">
        <v>375</v>
      </c>
      <c r="C145" s="69">
        <v>0</v>
      </c>
      <c r="D145" s="156">
        <f t="shared" si="0"/>
        <v>0</v>
      </c>
      <c r="E145" s="66"/>
    </row>
    <row r="146" spans="1:5" x14ac:dyDescent="0.2">
      <c r="A146" s="68">
        <v>5260</v>
      </c>
      <c r="B146" s="66" t="s">
        <v>376</v>
      </c>
      <c r="C146" s="69">
        <v>0</v>
      </c>
      <c r="D146" s="156">
        <f t="shared" si="0"/>
        <v>0</v>
      </c>
      <c r="E146" s="66"/>
    </row>
    <row r="147" spans="1:5" x14ac:dyDescent="0.2">
      <c r="A147" s="68">
        <v>5261</v>
      </c>
      <c r="B147" s="66" t="s">
        <v>377</v>
      </c>
      <c r="C147" s="69">
        <v>0</v>
      </c>
      <c r="D147" s="156">
        <f t="shared" si="0"/>
        <v>0</v>
      </c>
      <c r="E147" s="66"/>
    </row>
    <row r="148" spans="1:5" x14ac:dyDescent="0.2">
      <c r="A148" s="68">
        <v>5262</v>
      </c>
      <c r="B148" s="66" t="s">
        <v>378</v>
      </c>
      <c r="C148" s="69">
        <v>0</v>
      </c>
      <c r="D148" s="156">
        <f t="shared" si="0"/>
        <v>0</v>
      </c>
      <c r="E148" s="66"/>
    </row>
    <row r="149" spans="1:5" x14ac:dyDescent="0.2">
      <c r="A149" s="68">
        <v>5270</v>
      </c>
      <c r="B149" s="66" t="s">
        <v>379</v>
      </c>
      <c r="C149" s="69">
        <v>0</v>
      </c>
      <c r="D149" s="156">
        <f t="shared" si="0"/>
        <v>0</v>
      </c>
      <c r="E149" s="66"/>
    </row>
    <row r="150" spans="1:5" x14ac:dyDescent="0.2">
      <c r="A150" s="68">
        <v>5271</v>
      </c>
      <c r="B150" s="66" t="s">
        <v>380</v>
      </c>
      <c r="C150" s="69">
        <v>0</v>
      </c>
      <c r="D150" s="156">
        <f t="shared" si="0"/>
        <v>0</v>
      </c>
      <c r="E150" s="66"/>
    </row>
    <row r="151" spans="1:5" x14ac:dyDescent="0.2">
      <c r="A151" s="68">
        <v>5280</v>
      </c>
      <c r="B151" s="66" t="s">
        <v>381</v>
      </c>
      <c r="C151" s="69">
        <v>0</v>
      </c>
      <c r="D151" s="156">
        <f t="shared" si="0"/>
        <v>0</v>
      </c>
      <c r="E151" s="66"/>
    </row>
    <row r="152" spans="1:5" x14ac:dyDescent="0.2">
      <c r="A152" s="68">
        <v>5281</v>
      </c>
      <c r="B152" s="66" t="s">
        <v>382</v>
      </c>
      <c r="C152" s="69">
        <v>0</v>
      </c>
      <c r="D152" s="156">
        <f t="shared" si="0"/>
        <v>0</v>
      </c>
      <c r="E152" s="66"/>
    </row>
    <row r="153" spans="1:5" x14ac:dyDescent="0.2">
      <c r="A153" s="68">
        <v>5282</v>
      </c>
      <c r="B153" s="66" t="s">
        <v>383</v>
      </c>
      <c r="C153" s="69">
        <v>0</v>
      </c>
      <c r="D153" s="156">
        <f t="shared" si="0"/>
        <v>0</v>
      </c>
      <c r="E153" s="66"/>
    </row>
    <row r="154" spans="1:5" x14ac:dyDescent="0.2">
      <c r="A154" s="68">
        <v>5283</v>
      </c>
      <c r="B154" s="66" t="s">
        <v>384</v>
      </c>
      <c r="C154" s="69">
        <v>0</v>
      </c>
      <c r="D154" s="156">
        <f t="shared" si="0"/>
        <v>0</v>
      </c>
      <c r="E154" s="66"/>
    </row>
    <row r="155" spans="1:5" x14ac:dyDescent="0.2">
      <c r="A155" s="68">
        <v>5284</v>
      </c>
      <c r="B155" s="66" t="s">
        <v>385</v>
      </c>
      <c r="C155" s="69">
        <v>0</v>
      </c>
      <c r="D155" s="156">
        <f t="shared" si="0"/>
        <v>0</v>
      </c>
      <c r="E155" s="66"/>
    </row>
    <row r="156" spans="1:5" x14ac:dyDescent="0.2">
      <c r="A156" s="68">
        <v>5285</v>
      </c>
      <c r="B156" s="66" t="s">
        <v>386</v>
      </c>
      <c r="C156" s="69">
        <v>0</v>
      </c>
      <c r="D156" s="156">
        <f t="shared" si="0"/>
        <v>0</v>
      </c>
      <c r="E156" s="66"/>
    </row>
    <row r="157" spans="1:5" x14ac:dyDescent="0.2">
      <c r="A157" s="68">
        <v>5290</v>
      </c>
      <c r="B157" s="66" t="s">
        <v>387</v>
      </c>
      <c r="C157" s="69">
        <v>0</v>
      </c>
      <c r="D157" s="156">
        <f t="shared" si="0"/>
        <v>0</v>
      </c>
      <c r="E157" s="66"/>
    </row>
    <row r="158" spans="1:5" x14ac:dyDescent="0.2">
      <c r="A158" s="68">
        <v>5291</v>
      </c>
      <c r="B158" s="66" t="s">
        <v>388</v>
      </c>
      <c r="C158" s="69">
        <v>0</v>
      </c>
      <c r="D158" s="156">
        <f t="shared" si="0"/>
        <v>0</v>
      </c>
      <c r="E158" s="66"/>
    </row>
    <row r="159" spans="1:5" x14ac:dyDescent="0.2">
      <c r="A159" s="68">
        <v>5292</v>
      </c>
      <c r="B159" s="66" t="s">
        <v>389</v>
      </c>
      <c r="C159" s="69">
        <v>0</v>
      </c>
      <c r="D159" s="156">
        <f t="shared" si="0"/>
        <v>0</v>
      </c>
      <c r="E159" s="66"/>
    </row>
    <row r="160" spans="1:5" x14ac:dyDescent="0.2">
      <c r="A160" s="68">
        <v>5300</v>
      </c>
      <c r="B160" s="66" t="s">
        <v>390</v>
      </c>
      <c r="C160" s="69">
        <v>0</v>
      </c>
      <c r="D160" s="156">
        <f t="shared" si="0"/>
        <v>0</v>
      </c>
      <c r="E160" s="66"/>
    </row>
    <row r="161" spans="1:5" x14ac:dyDescent="0.2">
      <c r="A161" s="68">
        <v>5310</v>
      </c>
      <c r="B161" s="66" t="s">
        <v>300</v>
      </c>
      <c r="C161" s="69">
        <v>0</v>
      </c>
      <c r="D161" s="156">
        <f t="shared" si="0"/>
        <v>0</v>
      </c>
      <c r="E161" s="66"/>
    </row>
    <row r="162" spans="1:5" x14ac:dyDescent="0.2">
      <c r="A162" s="68">
        <v>5311</v>
      </c>
      <c r="B162" s="66" t="s">
        <v>391</v>
      </c>
      <c r="C162" s="69">
        <v>0</v>
      </c>
      <c r="D162" s="156">
        <f t="shared" si="0"/>
        <v>0</v>
      </c>
      <c r="E162" s="66"/>
    </row>
    <row r="163" spans="1:5" x14ac:dyDescent="0.2">
      <c r="A163" s="68">
        <v>5312</v>
      </c>
      <c r="B163" s="66" t="s">
        <v>392</v>
      </c>
      <c r="C163" s="69">
        <v>0</v>
      </c>
      <c r="D163" s="156">
        <f t="shared" si="0"/>
        <v>0</v>
      </c>
      <c r="E163" s="66"/>
    </row>
    <row r="164" spans="1:5" x14ac:dyDescent="0.2">
      <c r="A164" s="68">
        <v>5320</v>
      </c>
      <c r="B164" s="66" t="s">
        <v>301</v>
      </c>
      <c r="C164" s="69">
        <v>0</v>
      </c>
      <c r="D164" s="156">
        <f t="shared" ref="D164:D216" si="1">C164/$C$99</f>
        <v>0</v>
      </c>
      <c r="E164" s="66"/>
    </row>
    <row r="165" spans="1:5" x14ac:dyDescent="0.2">
      <c r="A165" s="68">
        <v>5321</v>
      </c>
      <c r="B165" s="66" t="s">
        <v>393</v>
      </c>
      <c r="C165" s="69">
        <v>0</v>
      </c>
      <c r="D165" s="156">
        <f t="shared" si="1"/>
        <v>0</v>
      </c>
      <c r="E165" s="66"/>
    </row>
    <row r="166" spans="1:5" x14ac:dyDescent="0.2">
      <c r="A166" s="68">
        <v>5322</v>
      </c>
      <c r="B166" s="66" t="s">
        <v>394</v>
      </c>
      <c r="C166" s="69">
        <v>0</v>
      </c>
      <c r="D166" s="156">
        <f t="shared" si="1"/>
        <v>0</v>
      </c>
      <c r="E166" s="66"/>
    </row>
    <row r="167" spans="1:5" x14ac:dyDescent="0.2">
      <c r="A167" s="68">
        <v>5330</v>
      </c>
      <c r="B167" s="66" t="s">
        <v>302</v>
      </c>
      <c r="C167" s="69">
        <v>1845587.07</v>
      </c>
      <c r="D167" s="156">
        <f t="shared" si="1"/>
        <v>6.1099333594086492E-3</v>
      </c>
      <c r="E167" s="66"/>
    </row>
    <row r="168" spans="1:5" x14ac:dyDescent="0.2">
      <c r="A168" s="68">
        <v>5331</v>
      </c>
      <c r="B168" s="66" t="s">
        <v>395</v>
      </c>
      <c r="C168" s="69">
        <v>0</v>
      </c>
      <c r="D168" s="156">
        <f t="shared" si="1"/>
        <v>0</v>
      </c>
      <c r="E168" s="66"/>
    </row>
    <row r="169" spans="1:5" x14ac:dyDescent="0.2">
      <c r="A169" s="68">
        <v>5332</v>
      </c>
      <c r="B169" s="66" t="s">
        <v>396</v>
      </c>
      <c r="C169" s="69">
        <v>1845587.07</v>
      </c>
      <c r="D169" s="156">
        <f t="shared" si="1"/>
        <v>6.1099333594086492E-3</v>
      </c>
      <c r="E169" s="66"/>
    </row>
    <row r="170" spans="1:5" x14ac:dyDescent="0.2">
      <c r="A170" s="68">
        <v>5400</v>
      </c>
      <c r="B170" s="66" t="s">
        <v>397</v>
      </c>
      <c r="C170" s="69">
        <v>0</v>
      </c>
      <c r="D170" s="156">
        <f t="shared" si="1"/>
        <v>0</v>
      </c>
      <c r="E170" s="66"/>
    </row>
    <row r="171" spans="1:5" x14ac:dyDescent="0.2">
      <c r="A171" s="68">
        <v>5410</v>
      </c>
      <c r="B171" s="66" t="s">
        <v>398</v>
      </c>
      <c r="C171" s="69">
        <v>0</v>
      </c>
      <c r="D171" s="156">
        <f t="shared" si="1"/>
        <v>0</v>
      </c>
      <c r="E171" s="66"/>
    </row>
    <row r="172" spans="1:5" x14ac:dyDescent="0.2">
      <c r="A172" s="68">
        <v>5411</v>
      </c>
      <c r="B172" s="66" t="s">
        <v>399</v>
      </c>
      <c r="C172" s="69">
        <v>0</v>
      </c>
      <c r="D172" s="156">
        <f t="shared" si="1"/>
        <v>0</v>
      </c>
      <c r="E172" s="66"/>
    </row>
    <row r="173" spans="1:5" x14ac:dyDescent="0.2">
      <c r="A173" s="68">
        <v>5412</v>
      </c>
      <c r="B173" s="66" t="s">
        <v>400</v>
      </c>
      <c r="C173" s="69">
        <v>0</v>
      </c>
      <c r="D173" s="156">
        <f t="shared" si="1"/>
        <v>0</v>
      </c>
      <c r="E173" s="66"/>
    </row>
    <row r="174" spans="1:5" x14ac:dyDescent="0.2">
      <c r="A174" s="68">
        <v>5420</v>
      </c>
      <c r="B174" s="66" t="s">
        <v>401</v>
      </c>
      <c r="C174" s="69">
        <v>0</v>
      </c>
      <c r="D174" s="156">
        <f t="shared" si="1"/>
        <v>0</v>
      </c>
      <c r="E174" s="66"/>
    </row>
    <row r="175" spans="1:5" x14ac:dyDescent="0.2">
      <c r="A175" s="68">
        <v>5421</v>
      </c>
      <c r="B175" s="66" t="s">
        <v>402</v>
      </c>
      <c r="C175" s="69">
        <v>0</v>
      </c>
      <c r="D175" s="156">
        <f t="shared" si="1"/>
        <v>0</v>
      </c>
      <c r="E175" s="66"/>
    </row>
    <row r="176" spans="1:5" x14ac:dyDescent="0.2">
      <c r="A176" s="68">
        <v>5422</v>
      </c>
      <c r="B176" s="66" t="s">
        <v>403</v>
      </c>
      <c r="C176" s="69">
        <v>0</v>
      </c>
      <c r="D176" s="156">
        <f t="shared" si="1"/>
        <v>0</v>
      </c>
      <c r="E176" s="66"/>
    </row>
    <row r="177" spans="1:5" x14ac:dyDescent="0.2">
      <c r="A177" s="68">
        <v>5430</v>
      </c>
      <c r="B177" s="66" t="s">
        <v>404</v>
      </c>
      <c r="C177" s="69">
        <v>0</v>
      </c>
      <c r="D177" s="156">
        <f t="shared" si="1"/>
        <v>0</v>
      </c>
      <c r="E177" s="66"/>
    </row>
    <row r="178" spans="1:5" x14ac:dyDescent="0.2">
      <c r="A178" s="68">
        <v>5431</v>
      </c>
      <c r="B178" s="66" t="s">
        <v>405</v>
      </c>
      <c r="C178" s="69">
        <v>0</v>
      </c>
      <c r="D178" s="156">
        <f t="shared" si="1"/>
        <v>0</v>
      </c>
      <c r="E178" s="66"/>
    </row>
    <row r="179" spans="1:5" x14ac:dyDescent="0.2">
      <c r="A179" s="68">
        <v>5432</v>
      </c>
      <c r="B179" s="66" t="s">
        <v>406</v>
      </c>
      <c r="C179" s="69">
        <v>0</v>
      </c>
      <c r="D179" s="156">
        <f t="shared" si="1"/>
        <v>0</v>
      </c>
      <c r="E179" s="66"/>
    </row>
    <row r="180" spans="1:5" x14ac:dyDescent="0.2">
      <c r="A180" s="68">
        <v>5440</v>
      </c>
      <c r="B180" s="66" t="s">
        <v>407</v>
      </c>
      <c r="C180" s="69">
        <v>0</v>
      </c>
      <c r="D180" s="156">
        <f t="shared" si="1"/>
        <v>0</v>
      </c>
      <c r="E180" s="66"/>
    </row>
    <row r="181" spans="1:5" x14ac:dyDescent="0.2">
      <c r="A181" s="68">
        <v>5441</v>
      </c>
      <c r="B181" s="66" t="s">
        <v>407</v>
      </c>
      <c r="C181" s="69">
        <v>0</v>
      </c>
      <c r="D181" s="156">
        <f t="shared" si="1"/>
        <v>0</v>
      </c>
      <c r="E181" s="66"/>
    </row>
    <row r="182" spans="1:5" x14ac:dyDescent="0.2">
      <c r="A182" s="68">
        <v>5450</v>
      </c>
      <c r="B182" s="66" t="s">
        <v>408</v>
      </c>
      <c r="C182" s="69">
        <v>0</v>
      </c>
      <c r="D182" s="156">
        <f t="shared" si="1"/>
        <v>0</v>
      </c>
      <c r="E182" s="66"/>
    </row>
    <row r="183" spans="1:5" x14ac:dyDescent="0.2">
      <c r="A183" s="68">
        <v>5451</v>
      </c>
      <c r="B183" s="66" t="s">
        <v>409</v>
      </c>
      <c r="C183" s="69">
        <v>0</v>
      </c>
      <c r="D183" s="156">
        <f t="shared" si="1"/>
        <v>0</v>
      </c>
      <c r="E183" s="66"/>
    </row>
    <row r="184" spans="1:5" x14ac:dyDescent="0.2">
      <c r="A184" s="68">
        <v>5452</v>
      </c>
      <c r="B184" s="66" t="s">
        <v>410</v>
      </c>
      <c r="C184" s="69">
        <v>0</v>
      </c>
      <c r="D184" s="156">
        <f t="shared" si="1"/>
        <v>0</v>
      </c>
      <c r="E184" s="66"/>
    </row>
    <row r="185" spans="1:5" x14ac:dyDescent="0.2">
      <c r="A185" s="68">
        <v>5500</v>
      </c>
      <c r="B185" s="66" t="s">
        <v>411</v>
      </c>
      <c r="C185" s="69">
        <v>0</v>
      </c>
      <c r="D185" s="156">
        <f t="shared" si="1"/>
        <v>0</v>
      </c>
      <c r="E185" s="66"/>
    </row>
    <row r="186" spans="1:5" x14ac:dyDescent="0.2">
      <c r="A186" s="68">
        <v>5510</v>
      </c>
      <c r="B186" s="66" t="s">
        <v>412</v>
      </c>
      <c r="C186" s="69">
        <v>0</v>
      </c>
      <c r="D186" s="156">
        <f t="shared" si="1"/>
        <v>0</v>
      </c>
      <c r="E186" s="66"/>
    </row>
    <row r="187" spans="1:5" x14ac:dyDescent="0.2">
      <c r="A187" s="68">
        <v>5511</v>
      </c>
      <c r="B187" s="66" t="s">
        <v>413</v>
      </c>
      <c r="C187" s="69">
        <v>0</v>
      </c>
      <c r="D187" s="156">
        <f t="shared" si="1"/>
        <v>0</v>
      </c>
      <c r="E187" s="66"/>
    </row>
    <row r="188" spans="1:5" x14ac:dyDescent="0.2">
      <c r="A188" s="68">
        <v>5512</v>
      </c>
      <c r="B188" s="66" t="s">
        <v>414</v>
      </c>
      <c r="C188" s="69">
        <v>0</v>
      </c>
      <c r="D188" s="156">
        <f t="shared" si="1"/>
        <v>0</v>
      </c>
      <c r="E188" s="66"/>
    </row>
    <row r="189" spans="1:5" x14ac:dyDescent="0.2">
      <c r="A189" s="68">
        <v>5513</v>
      </c>
      <c r="B189" s="66" t="s">
        <v>415</v>
      </c>
      <c r="C189" s="69">
        <v>4868845.71</v>
      </c>
      <c r="D189" s="156">
        <f t="shared" si="1"/>
        <v>1.6118623341537981E-2</v>
      </c>
      <c r="E189" s="66"/>
    </row>
    <row r="190" spans="1:5" x14ac:dyDescent="0.2">
      <c r="A190" s="68">
        <v>5514</v>
      </c>
      <c r="B190" s="66" t="s">
        <v>416</v>
      </c>
      <c r="C190" s="69">
        <v>0</v>
      </c>
      <c r="D190" s="156">
        <f t="shared" si="1"/>
        <v>0</v>
      </c>
      <c r="E190" s="66"/>
    </row>
    <row r="191" spans="1:5" x14ac:dyDescent="0.2">
      <c r="A191" s="68">
        <v>5515</v>
      </c>
      <c r="B191" s="66" t="s">
        <v>417</v>
      </c>
      <c r="C191" s="69">
        <v>8001291.4299999997</v>
      </c>
      <c r="D191" s="156">
        <f t="shared" si="1"/>
        <v>2.6488784095408478E-2</v>
      </c>
      <c r="E191" s="66"/>
    </row>
    <row r="192" spans="1:5" x14ac:dyDescent="0.2">
      <c r="A192" s="68">
        <v>5516</v>
      </c>
      <c r="B192" s="66" t="s">
        <v>418</v>
      </c>
      <c r="C192" s="69">
        <v>0</v>
      </c>
      <c r="D192" s="156">
        <f t="shared" si="1"/>
        <v>0</v>
      </c>
      <c r="E192" s="66"/>
    </row>
    <row r="193" spans="1:5" x14ac:dyDescent="0.2">
      <c r="A193" s="68">
        <v>5517</v>
      </c>
      <c r="B193" s="66" t="s">
        <v>419</v>
      </c>
      <c r="C193" s="69">
        <v>0</v>
      </c>
      <c r="D193" s="156">
        <f t="shared" si="1"/>
        <v>0</v>
      </c>
      <c r="E193" s="66"/>
    </row>
    <row r="194" spans="1:5" x14ac:dyDescent="0.2">
      <c r="A194" s="68">
        <v>5518</v>
      </c>
      <c r="B194" s="66" t="s">
        <v>420</v>
      </c>
      <c r="C194" s="69">
        <v>0</v>
      </c>
      <c r="D194" s="156">
        <f t="shared" si="1"/>
        <v>0</v>
      </c>
      <c r="E194" s="66"/>
    </row>
    <row r="195" spans="1:5" x14ac:dyDescent="0.2">
      <c r="A195" s="68">
        <v>5520</v>
      </c>
      <c r="B195" s="66" t="s">
        <v>421</v>
      </c>
      <c r="C195" s="69">
        <v>0</v>
      </c>
      <c r="D195" s="156">
        <f t="shared" si="1"/>
        <v>0</v>
      </c>
      <c r="E195" s="66"/>
    </row>
    <row r="196" spans="1:5" x14ac:dyDescent="0.2">
      <c r="A196" s="68">
        <v>5521</v>
      </c>
      <c r="B196" s="66" t="s">
        <v>422</v>
      </c>
      <c r="C196" s="69">
        <v>0</v>
      </c>
      <c r="D196" s="156">
        <f t="shared" si="1"/>
        <v>0</v>
      </c>
      <c r="E196" s="66"/>
    </row>
    <row r="197" spans="1:5" x14ac:dyDescent="0.2">
      <c r="A197" s="68">
        <v>5522</v>
      </c>
      <c r="B197" s="66" t="s">
        <v>423</v>
      </c>
      <c r="C197" s="69">
        <v>0</v>
      </c>
      <c r="D197" s="156">
        <f t="shared" si="1"/>
        <v>0</v>
      </c>
      <c r="E197" s="66"/>
    </row>
    <row r="198" spans="1:5" x14ac:dyDescent="0.2">
      <c r="A198" s="68">
        <v>5530</v>
      </c>
      <c r="B198" s="66" t="s">
        <v>424</v>
      </c>
      <c r="C198" s="69">
        <v>0</v>
      </c>
      <c r="D198" s="156">
        <f t="shared" si="1"/>
        <v>0</v>
      </c>
      <c r="E198" s="66"/>
    </row>
    <row r="199" spans="1:5" x14ac:dyDescent="0.2">
      <c r="A199" s="68">
        <v>5531</v>
      </c>
      <c r="B199" s="66" t="s">
        <v>425</v>
      </c>
      <c r="C199" s="69">
        <v>0</v>
      </c>
      <c r="D199" s="156">
        <f t="shared" si="1"/>
        <v>0</v>
      </c>
      <c r="E199" s="66"/>
    </row>
    <row r="200" spans="1:5" x14ac:dyDescent="0.2">
      <c r="A200" s="68">
        <v>5532</v>
      </c>
      <c r="B200" s="66" t="s">
        <v>426</v>
      </c>
      <c r="C200" s="69">
        <v>0</v>
      </c>
      <c r="D200" s="156">
        <f t="shared" si="1"/>
        <v>0</v>
      </c>
      <c r="E200" s="66"/>
    </row>
    <row r="201" spans="1:5" x14ac:dyDescent="0.2">
      <c r="A201" s="68">
        <v>5533</v>
      </c>
      <c r="B201" s="66" t="s">
        <v>427</v>
      </c>
      <c r="C201" s="69">
        <v>0</v>
      </c>
      <c r="D201" s="156">
        <f t="shared" si="1"/>
        <v>0</v>
      </c>
      <c r="E201" s="66"/>
    </row>
    <row r="202" spans="1:5" x14ac:dyDescent="0.2">
      <c r="A202" s="68">
        <v>5534</v>
      </c>
      <c r="B202" s="66" t="s">
        <v>428</v>
      </c>
      <c r="C202" s="69">
        <v>0</v>
      </c>
      <c r="D202" s="156">
        <f t="shared" si="1"/>
        <v>0</v>
      </c>
      <c r="E202" s="66"/>
    </row>
    <row r="203" spans="1:5" x14ac:dyDescent="0.2">
      <c r="A203" s="68">
        <v>5535</v>
      </c>
      <c r="B203" s="66" t="s">
        <v>429</v>
      </c>
      <c r="C203" s="69">
        <v>0</v>
      </c>
      <c r="D203" s="156">
        <f t="shared" si="1"/>
        <v>0</v>
      </c>
      <c r="E203" s="66"/>
    </row>
    <row r="204" spans="1:5" x14ac:dyDescent="0.2">
      <c r="A204" s="68">
        <v>5590</v>
      </c>
      <c r="B204" s="66" t="s">
        <v>430</v>
      </c>
      <c r="C204" s="69">
        <v>0</v>
      </c>
      <c r="D204" s="156">
        <f t="shared" si="1"/>
        <v>0</v>
      </c>
      <c r="E204" s="66"/>
    </row>
    <row r="205" spans="1:5" x14ac:dyDescent="0.2">
      <c r="A205" s="68">
        <v>5591</v>
      </c>
      <c r="B205" s="66" t="s">
        <v>431</v>
      </c>
      <c r="C205" s="69">
        <v>0</v>
      </c>
      <c r="D205" s="156">
        <f t="shared" si="1"/>
        <v>0</v>
      </c>
      <c r="E205" s="66"/>
    </row>
    <row r="206" spans="1:5" x14ac:dyDescent="0.2">
      <c r="A206" s="68">
        <v>5592</v>
      </c>
      <c r="B206" s="66" t="s">
        <v>432</v>
      </c>
      <c r="C206" s="69">
        <v>0</v>
      </c>
      <c r="D206" s="156">
        <f t="shared" si="1"/>
        <v>0</v>
      </c>
      <c r="E206" s="66"/>
    </row>
    <row r="207" spans="1:5" x14ac:dyDescent="0.2">
      <c r="A207" s="68">
        <v>5593</v>
      </c>
      <c r="B207" s="66" t="s">
        <v>433</v>
      </c>
      <c r="C207" s="69">
        <v>0</v>
      </c>
      <c r="D207" s="156">
        <f t="shared" si="1"/>
        <v>0</v>
      </c>
      <c r="E207" s="66"/>
    </row>
    <row r="208" spans="1:5" x14ac:dyDescent="0.2">
      <c r="A208" s="68">
        <v>5594</v>
      </c>
      <c r="B208" s="66" t="s">
        <v>434</v>
      </c>
      <c r="C208" s="69">
        <v>0</v>
      </c>
      <c r="D208" s="156">
        <f t="shared" si="1"/>
        <v>0</v>
      </c>
      <c r="E208" s="66"/>
    </row>
    <row r="209" spans="1:5" x14ac:dyDescent="0.2">
      <c r="A209" s="68">
        <v>5595</v>
      </c>
      <c r="B209" s="66" t="s">
        <v>435</v>
      </c>
      <c r="C209" s="69">
        <v>0</v>
      </c>
      <c r="D209" s="156">
        <f t="shared" si="1"/>
        <v>0</v>
      </c>
      <c r="E209" s="66"/>
    </row>
    <row r="210" spans="1:5" x14ac:dyDescent="0.2">
      <c r="A210" s="68">
        <v>5596</v>
      </c>
      <c r="B210" s="66" t="s">
        <v>326</v>
      </c>
      <c r="C210" s="69">
        <v>0</v>
      </c>
      <c r="D210" s="156">
        <f t="shared" si="1"/>
        <v>0</v>
      </c>
      <c r="E210" s="66"/>
    </row>
    <row r="211" spans="1:5" x14ac:dyDescent="0.2">
      <c r="A211" s="68">
        <v>5597</v>
      </c>
      <c r="B211" s="66" t="s">
        <v>436</v>
      </c>
      <c r="C211" s="69">
        <v>0</v>
      </c>
      <c r="D211" s="156">
        <f t="shared" si="1"/>
        <v>0</v>
      </c>
      <c r="E211" s="66"/>
    </row>
    <row r="212" spans="1:5" x14ac:dyDescent="0.2">
      <c r="A212" s="68">
        <v>5598</v>
      </c>
      <c r="B212" s="66" t="s">
        <v>437</v>
      </c>
      <c r="C212" s="69">
        <v>0</v>
      </c>
      <c r="D212" s="156">
        <f t="shared" si="1"/>
        <v>0</v>
      </c>
      <c r="E212" s="66"/>
    </row>
    <row r="213" spans="1:5" x14ac:dyDescent="0.2">
      <c r="A213" s="68">
        <v>5599</v>
      </c>
      <c r="B213" s="66" t="s">
        <v>438</v>
      </c>
      <c r="C213" s="69">
        <v>0</v>
      </c>
      <c r="D213" s="156">
        <f t="shared" si="1"/>
        <v>0</v>
      </c>
      <c r="E213" s="66"/>
    </row>
    <row r="214" spans="1:5" x14ac:dyDescent="0.2">
      <c r="A214" s="68">
        <v>5600</v>
      </c>
      <c r="B214" s="66" t="s">
        <v>439</v>
      </c>
      <c r="C214" s="69">
        <v>96171158.180000007</v>
      </c>
      <c r="D214" s="156">
        <f t="shared" si="1"/>
        <v>0.31838073485037366</v>
      </c>
      <c r="E214" s="66"/>
    </row>
    <row r="215" spans="1:5" x14ac:dyDescent="0.2">
      <c r="A215" s="68">
        <v>5610</v>
      </c>
      <c r="B215" s="66" t="s">
        <v>440</v>
      </c>
      <c r="C215" s="69">
        <v>96171158.180000007</v>
      </c>
      <c r="D215" s="156">
        <f t="shared" si="1"/>
        <v>0.31838073485037366</v>
      </c>
      <c r="E215" s="66"/>
    </row>
    <row r="216" spans="1:5" x14ac:dyDescent="0.2">
      <c r="A216" s="68">
        <v>5611</v>
      </c>
      <c r="B216" s="66" t="s">
        <v>441</v>
      </c>
      <c r="C216" s="69">
        <v>96171158.180000007</v>
      </c>
      <c r="D216" s="156">
        <f t="shared" si="1"/>
        <v>0.31838073485037366</v>
      </c>
      <c r="E216" s="66"/>
    </row>
    <row r="218" spans="1:5" x14ac:dyDescent="0.2">
      <c r="B218" s="38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202</v>
      </c>
      <c r="B2" s="24" t="s">
        <v>203</v>
      </c>
    </row>
    <row r="3" spans="1:2" x14ac:dyDescent="0.2">
      <c r="A3" s="32"/>
      <c r="B3" s="4"/>
    </row>
    <row r="4" spans="1:2" ht="15" customHeight="1" x14ac:dyDescent="0.2">
      <c r="A4" s="112" t="s">
        <v>36</v>
      </c>
      <c r="B4" s="27" t="s">
        <v>204</v>
      </c>
    </row>
    <row r="5" spans="1:2" ht="15" customHeight="1" x14ac:dyDescent="0.2">
      <c r="A5" s="113"/>
      <c r="B5" s="27" t="s">
        <v>205</v>
      </c>
    </row>
    <row r="6" spans="1:2" ht="15" customHeight="1" x14ac:dyDescent="0.2">
      <c r="A6" s="113"/>
      <c r="B6" s="27" t="s">
        <v>442</v>
      </c>
    </row>
    <row r="7" spans="1:2" ht="15" customHeight="1" x14ac:dyDescent="0.2">
      <c r="A7" s="113"/>
      <c r="B7" s="27" t="s">
        <v>242</v>
      </c>
    </row>
    <row r="8" spans="1:2" ht="15" customHeight="1" x14ac:dyDescent="0.2">
      <c r="A8" s="113"/>
    </row>
    <row r="9" spans="1:2" ht="15" customHeight="1" x14ac:dyDescent="0.2">
      <c r="A9" s="112" t="s">
        <v>38</v>
      </c>
      <c r="B9" s="25" t="s">
        <v>443</v>
      </c>
    </row>
    <row r="10" spans="1:2" ht="15" customHeight="1" x14ac:dyDescent="0.2">
      <c r="A10" s="113"/>
      <c r="B10" s="33" t="s">
        <v>242</v>
      </c>
    </row>
    <row r="11" spans="1:2" ht="15" customHeight="1" x14ac:dyDescent="0.2">
      <c r="A11" s="113"/>
    </row>
    <row r="12" spans="1:2" ht="15" customHeight="1" x14ac:dyDescent="0.2">
      <c r="A12" s="112" t="s">
        <v>40</v>
      </c>
      <c r="B12" s="25" t="s">
        <v>443</v>
      </c>
    </row>
    <row r="13" spans="1:2" ht="22.5" x14ac:dyDescent="0.2">
      <c r="A13" s="113"/>
      <c r="B13" s="25" t="s">
        <v>444</v>
      </c>
    </row>
    <row r="14" spans="1:2" ht="15" customHeight="1" x14ac:dyDescent="0.2">
      <c r="A14" s="113"/>
      <c r="B14" s="33" t="s">
        <v>242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42</v>
      </c>
      <c r="B17" s="23" t="s">
        <v>445</v>
      </c>
    </row>
    <row r="18" spans="1:2" ht="15" customHeight="1" x14ac:dyDescent="0.2">
      <c r="A18" s="32"/>
      <c r="B18" s="23" t="s">
        <v>446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I15" sqref="I15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2" t="str">
        <f>ESF!A1</f>
        <v>MUNICIPIO DE ACAMBARO, GTO. 2023</v>
      </c>
      <c r="B1" s="162"/>
      <c r="C1" s="162"/>
      <c r="D1" s="45" t="s">
        <v>0</v>
      </c>
      <c r="E1" s="46">
        <f>'Notas a los Edos Financieros'!D1</f>
        <v>2023</v>
      </c>
    </row>
    <row r="2" spans="1:5" ht="18.95" customHeight="1" x14ac:dyDescent="0.2">
      <c r="A2" s="162" t="s">
        <v>447</v>
      </c>
      <c r="B2" s="162"/>
      <c r="C2" s="162"/>
      <c r="D2" s="45" t="s">
        <v>2</v>
      </c>
      <c r="E2" s="46" t="s">
        <v>648</v>
      </c>
    </row>
    <row r="3" spans="1:5" ht="18.95" customHeight="1" x14ac:dyDescent="0.2">
      <c r="A3" s="162" t="str">
        <f>ESF!A3</f>
        <v>CORRESPONDIENTE DEL 01 DE ENERO DEL 2023 AL 31 DE DICIEMBRE DEL 2023</v>
      </c>
      <c r="B3" s="162"/>
      <c r="C3" s="162"/>
      <c r="D3" s="45"/>
      <c r="E3" s="46"/>
    </row>
    <row r="4" spans="1:5" x14ac:dyDescent="0.2">
      <c r="A4" s="48" t="s">
        <v>64</v>
      </c>
      <c r="B4" s="49"/>
      <c r="C4" s="49"/>
      <c r="D4" s="49"/>
      <c r="E4" s="49"/>
    </row>
    <row r="6" spans="1:5" x14ac:dyDescent="0.2">
      <c r="A6" s="49" t="s">
        <v>448</v>
      </c>
      <c r="B6" s="49"/>
      <c r="C6" s="49"/>
      <c r="D6" s="49"/>
      <c r="E6" s="49"/>
    </row>
    <row r="7" spans="1:5" x14ac:dyDescent="0.2">
      <c r="A7" s="50" t="s">
        <v>66</v>
      </c>
      <c r="B7" s="50" t="s">
        <v>67</v>
      </c>
      <c r="C7" s="50" t="s">
        <v>68</v>
      </c>
      <c r="D7" s="50" t="s">
        <v>69</v>
      </c>
      <c r="E7" s="50" t="s">
        <v>180</v>
      </c>
    </row>
    <row r="8" spans="1:5" x14ac:dyDescent="0.2">
      <c r="A8" s="51">
        <v>3110</v>
      </c>
      <c r="B8" s="47" t="s">
        <v>301</v>
      </c>
      <c r="C8" s="52">
        <v>19871384.77</v>
      </c>
    </row>
    <row r="9" spans="1:5" x14ac:dyDescent="0.2">
      <c r="A9" s="51">
        <v>3120</v>
      </c>
      <c r="B9" s="47" t="s">
        <v>449</v>
      </c>
      <c r="C9" s="52">
        <v>17016391.75</v>
      </c>
    </row>
    <row r="10" spans="1:5" x14ac:dyDescent="0.2">
      <c r="A10" s="51">
        <v>3130</v>
      </c>
      <c r="B10" s="47" t="s">
        <v>450</v>
      </c>
      <c r="C10" s="52">
        <v>291313490.10000002</v>
      </c>
    </row>
    <row r="12" spans="1:5" x14ac:dyDescent="0.2">
      <c r="A12" s="49" t="s">
        <v>451</v>
      </c>
      <c r="B12" s="49"/>
      <c r="C12" s="49"/>
      <c r="D12" s="49"/>
      <c r="E12" s="49"/>
    </row>
    <row r="13" spans="1:5" x14ac:dyDescent="0.2">
      <c r="A13" s="50" t="s">
        <v>66</v>
      </c>
      <c r="B13" s="50" t="s">
        <v>67</v>
      </c>
      <c r="C13" s="50" t="s">
        <v>68</v>
      </c>
      <c r="D13" s="50" t="s">
        <v>452</v>
      </c>
      <c r="E13" s="50"/>
    </row>
    <row r="14" spans="1:5" x14ac:dyDescent="0.2">
      <c r="A14" s="51">
        <v>3210</v>
      </c>
      <c r="B14" s="47" t="s">
        <v>453</v>
      </c>
      <c r="C14" s="52">
        <v>51390512.600000001</v>
      </c>
    </row>
    <row r="15" spans="1:5" x14ac:dyDescent="0.2">
      <c r="A15" s="51">
        <v>3220</v>
      </c>
      <c r="B15" s="47" t="s">
        <v>454</v>
      </c>
      <c r="C15" s="52">
        <v>496539680.73000002</v>
      </c>
    </row>
    <row r="16" spans="1:5" x14ac:dyDescent="0.2">
      <c r="A16" s="51">
        <v>3230</v>
      </c>
      <c r="B16" s="47" t="s">
        <v>455</v>
      </c>
      <c r="C16" s="52">
        <v>-117181.33</v>
      </c>
    </row>
    <row r="17" spans="1:3" x14ac:dyDescent="0.2">
      <c r="A17" s="51">
        <v>3231</v>
      </c>
      <c r="B17" s="47" t="s">
        <v>456</v>
      </c>
      <c r="C17" s="52">
        <v>0</v>
      </c>
    </row>
    <row r="18" spans="1:3" x14ac:dyDescent="0.2">
      <c r="A18" s="51">
        <v>3232</v>
      </c>
      <c r="B18" s="47" t="s">
        <v>457</v>
      </c>
      <c r="C18" s="52">
        <v>0</v>
      </c>
    </row>
    <row r="19" spans="1:3" x14ac:dyDescent="0.2">
      <c r="A19" s="51">
        <v>3233</v>
      </c>
      <c r="B19" s="47" t="s">
        <v>458</v>
      </c>
      <c r="C19" s="52">
        <v>0</v>
      </c>
    </row>
    <row r="20" spans="1:3" x14ac:dyDescent="0.2">
      <c r="A20" s="51">
        <v>3239</v>
      </c>
      <c r="B20" s="47" t="s">
        <v>459</v>
      </c>
      <c r="C20" s="52">
        <v>0</v>
      </c>
    </row>
    <row r="21" spans="1:3" x14ac:dyDescent="0.2">
      <c r="A21" s="51">
        <v>3240</v>
      </c>
      <c r="B21" s="47" t="s">
        <v>460</v>
      </c>
      <c r="C21" s="52">
        <v>0</v>
      </c>
    </row>
    <row r="22" spans="1:3" x14ac:dyDescent="0.2">
      <c r="A22" s="51">
        <v>3241</v>
      </c>
      <c r="B22" s="47" t="s">
        <v>461</v>
      </c>
      <c r="C22" s="52">
        <v>0</v>
      </c>
    </row>
    <row r="23" spans="1:3" x14ac:dyDescent="0.2">
      <c r="A23" s="51">
        <v>3242</v>
      </c>
      <c r="B23" s="47" t="s">
        <v>462</v>
      </c>
      <c r="C23" s="52">
        <v>0</v>
      </c>
    </row>
    <row r="24" spans="1:3" x14ac:dyDescent="0.2">
      <c r="A24" s="51">
        <v>3243</v>
      </c>
      <c r="B24" s="47" t="s">
        <v>463</v>
      </c>
      <c r="C24" s="52">
        <v>0</v>
      </c>
    </row>
    <row r="25" spans="1:3" x14ac:dyDescent="0.2">
      <c r="A25" s="51">
        <v>3250</v>
      </c>
      <c r="B25" s="47" t="s">
        <v>464</v>
      </c>
      <c r="C25" s="52">
        <v>0</v>
      </c>
    </row>
    <row r="26" spans="1:3" x14ac:dyDescent="0.2">
      <c r="A26" s="51">
        <v>3251</v>
      </c>
      <c r="B26" s="47" t="s">
        <v>465</v>
      </c>
      <c r="C26" s="52">
        <v>0</v>
      </c>
    </row>
    <row r="27" spans="1:3" x14ac:dyDescent="0.2">
      <c r="A27" s="51">
        <v>3252</v>
      </c>
      <c r="B27" s="47" t="s">
        <v>466</v>
      </c>
      <c r="C27" s="52">
        <v>0</v>
      </c>
    </row>
    <row r="29" spans="1:3" x14ac:dyDescent="0.2">
      <c r="B29" s="38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202</v>
      </c>
      <c r="B2" s="24" t="s">
        <v>203</v>
      </c>
    </row>
    <row r="4" spans="1:2" ht="15" customHeight="1" x14ac:dyDescent="0.2">
      <c r="A4" s="112" t="s">
        <v>44</v>
      </c>
      <c r="B4" s="27" t="s">
        <v>204</v>
      </c>
    </row>
    <row r="5" spans="1:2" ht="15" customHeight="1" x14ac:dyDescent="0.2">
      <c r="B5" s="27"/>
    </row>
    <row r="6" spans="1:2" ht="15" customHeight="1" x14ac:dyDescent="0.2">
      <c r="A6" s="112" t="s">
        <v>46</v>
      </c>
      <c r="B6" s="27" t="s">
        <v>205</v>
      </c>
    </row>
    <row r="7" spans="1:2" ht="15" customHeight="1" x14ac:dyDescent="0.2">
      <c r="B7" s="27" t="s">
        <v>467</v>
      </c>
    </row>
    <row r="8" spans="1:2" ht="22.5" x14ac:dyDescent="0.2">
      <c r="B8" s="25" t="s">
        <v>468</v>
      </c>
    </row>
    <row r="9" spans="1:2" ht="15" customHeight="1" x14ac:dyDescent="0.2">
      <c r="B9" s="27" t="s">
        <v>469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3"/>
  <sheetViews>
    <sheetView topLeftCell="A100" workbookViewId="0">
      <selection activeCell="E18" sqref="E18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2" t="str">
        <f>ESF!A1</f>
        <v>MUNICIPIO DE ACAMBARO, GTO. 2023</v>
      </c>
      <c r="B1" s="162"/>
      <c r="C1" s="162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2" t="s">
        <v>470</v>
      </c>
      <c r="B2" s="162"/>
      <c r="C2" s="162"/>
      <c r="D2" s="45" t="s">
        <v>2</v>
      </c>
      <c r="E2" s="46" t="s">
        <v>648</v>
      </c>
    </row>
    <row r="3" spans="1:5" s="53" customFormat="1" ht="18.95" customHeight="1" x14ac:dyDescent="0.25">
      <c r="A3" s="162" t="str">
        <f>ESF!A3</f>
        <v>CORRESPONDIENTE DEL 01 DE ENERO DEL 2023 AL 31 DE DICIEMBRE DEL 2023</v>
      </c>
      <c r="B3" s="162"/>
      <c r="C3" s="162"/>
      <c r="D3" s="45"/>
      <c r="E3" s="46"/>
    </row>
    <row r="4" spans="1:5" x14ac:dyDescent="0.2">
      <c r="A4" s="48" t="s">
        <v>64</v>
      </c>
      <c r="B4" s="49"/>
      <c r="C4" s="49"/>
      <c r="D4" s="49"/>
      <c r="E4" s="49"/>
    </row>
    <row r="6" spans="1:5" x14ac:dyDescent="0.2">
      <c r="A6" s="49" t="s">
        <v>471</v>
      </c>
      <c r="B6" s="49"/>
      <c r="C6" s="49"/>
      <c r="D6" s="49"/>
    </row>
    <row r="7" spans="1:5" x14ac:dyDescent="0.2">
      <c r="A7" s="50" t="s">
        <v>66</v>
      </c>
      <c r="B7" s="50" t="s">
        <v>472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473</v>
      </c>
      <c r="C8" s="52">
        <v>24000</v>
      </c>
      <c r="D8" s="52">
        <v>25000</v>
      </c>
    </row>
    <row r="9" spans="1:5" x14ac:dyDescent="0.2">
      <c r="A9" s="51">
        <v>1112</v>
      </c>
      <c r="B9" s="47" t="s">
        <v>474</v>
      </c>
      <c r="C9" s="52">
        <v>88614449.5</v>
      </c>
      <c r="D9" s="52">
        <v>72500246.150000006</v>
      </c>
    </row>
    <row r="10" spans="1:5" x14ac:dyDescent="0.2">
      <c r="A10" s="51">
        <v>1113</v>
      </c>
      <c r="B10" s="47" t="s">
        <v>475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70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71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476</v>
      </c>
      <c r="C13" s="52">
        <v>0</v>
      </c>
      <c r="D13" s="52">
        <v>0</v>
      </c>
    </row>
    <row r="14" spans="1:5" x14ac:dyDescent="0.2">
      <c r="A14" s="51">
        <v>1119</v>
      </c>
      <c r="B14" s="47" t="s">
        <v>477</v>
      </c>
      <c r="C14" s="52">
        <v>0</v>
      </c>
      <c r="D14" s="52">
        <v>0</v>
      </c>
    </row>
    <row r="15" spans="1:5" x14ac:dyDescent="0.2">
      <c r="A15" s="58">
        <v>1110</v>
      </c>
      <c r="B15" s="131" t="s">
        <v>478</v>
      </c>
      <c r="C15" s="119">
        <f>SUM(C8:C14)</f>
        <v>88638449.5</v>
      </c>
      <c r="D15" s="119">
        <f>SUM(D8:D14)</f>
        <v>72525246.150000006</v>
      </c>
    </row>
    <row r="18" spans="1:4" x14ac:dyDescent="0.2">
      <c r="A18" s="49" t="s">
        <v>479</v>
      </c>
      <c r="B18" s="49"/>
      <c r="C18" s="49"/>
      <c r="D18" s="49"/>
    </row>
    <row r="19" spans="1:4" x14ac:dyDescent="0.2">
      <c r="A19" s="50" t="s">
        <v>66</v>
      </c>
      <c r="B19" s="50" t="s">
        <v>472</v>
      </c>
      <c r="C19" s="123" t="s">
        <v>480</v>
      </c>
      <c r="D19" s="123" t="s">
        <v>481</v>
      </c>
    </row>
    <row r="20" spans="1:4" x14ac:dyDescent="0.2">
      <c r="A20" s="58">
        <v>1230</v>
      </c>
      <c r="B20" s="59" t="s">
        <v>119</v>
      </c>
      <c r="C20" s="119">
        <f>SUM(C21:C27)</f>
        <v>711577584.58999991</v>
      </c>
      <c r="D20" s="119">
        <f>SUM(D21:D27)</f>
        <v>49028657.659999996</v>
      </c>
    </row>
    <row r="21" spans="1:4" x14ac:dyDescent="0.2">
      <c r="A21" s="51">
        <v>1231</v>
      </c>
      <c r="B21" s="47" t="s">
        <v>120</v>
      </c>
      <c r="C21" s="52">
        <v>490272340.45999998</v>
      </c>
      <c r="D21" s="52">
        <v>12262714.52</v>
      </c>
    </row>
    <row r="22" spans="1:4" x14ac:dyDescent="0.2">
      <c r="A22" s="51">
        <v>1232</v>
      </c>
      <c r="B22" s="47" t="s">
        <v>121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122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123</v>
      </c>
      <c r="C24" s="52">
        <v>221305244.13</v>
      </c>
      <c r="D24" s="52">
        <v>36765943.140000001</v>
      </c>
    </row>
    <row r="25" spans="1:4" x14ac:dyDescent="0.2">
      <c r="A25" s="51">
        <v>1235</v>
      </c>
      <c r="B25" s="47" t="s">
        <v>124</v>
      </c>
      <c r="C25" s="52">
        <v>0</v>
      </c>
      <c r="D25" s="52">
        <v>0</v>
      </c>
    </row>
    <row r="26" spans="1:4" x14ac:dyDescent="0.2">
      <c r="A26" s="51">
        <v>1236</v>
      </c>
      <c r="B26" s="47" t="s">
        <v>125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126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127</v>
      </c>
      <c r="C28" s="119">
        <f>SUM(C29:C36)</f>
        <v>95436681.88000001</v>
      </c>
      <c r="D28" s="119">
        <f>SUM(D29:D36)</f>
        <v>18774682.420000002</v>
      </c>
    </row>
    <row r="29" spans="1:4" x14ac:dyDescent="0.2">
      <c r="A29" s="51">
        <v>1241</v>
      </c>
      <c r="B29" s="47" t="s">
        <v>128</v>
      </c>
      <c r="C29" s="52">
        <v>12020000.35</v>
      </c>
      <c r="D29" s="52">
        <v>1218805.21</v>
      </c>
    </row>
    <row r="30" spans="1:4" x14ac:dyDescent="0.2">
      <c r="A30" s="51">
        <v>1242</v>
      </c>
      <c r="B30" s="47" t="s">
        <v>129</v>
      </c>
      <c r="C30" s="52">
        <v>2350150.04</v>
      </c>
      <c r="D30" s="52">
        <v>331253.65999999997</v>
      </c>
    </row>
    <row r="31" spans="1:4" x14ac:dyDescent="0.2">
      <c r="A31" s="51">
        <v>1243</v>
      </c>
      <c r="B31" s="47" t="s">
        <v>130</v>
      </c>
      <c r="C31" s="52">
        <v>4972916</v>
      </c>
      <c r="D31" s="52">
        <v>-44428</v>
      </c>
    </row>
    <row r="32" spans="1:4" x14ac:dyDescent="0.2">
      <c r="A32" s="51">
        <v>1244</v>
      </c>
      <c r="B32" s="47" t="s">
        <v>131</v>
      </c>
      <c r="C32" s="52">
        <v>42486262.740000002</v>
      </c>
      <c r="D32" s="52">
        <v>5683831</v>
      </c>
    </row>
    <row r="33" spans="1:6" x14ac:dyDescent="0.2">
      <c r="A33" s="51">
        <v>1245</v>
      </c>
      <c r="B33" s="47" t="s">
        <v>132</v>
      </c>
      <c r="C33" s="52">
        <v>8258025.6299999999</v>
      </c>
      <c r="D33" s="52">
        <v>11848</v>
      </c>
    </row>
    <row r="34" spans="1:6" x14ac:dyDescent="0.2">
      <c r="A34" s="51">
        <v>1246</v>
      </c>
      <c r="B34" s="47" t="s">
        <v>133</v>
      </c>
      <c r="C34" s="52">
        <v>25349327.120000001</v>
      </c>
      <c r="D34" s="52">
        <v>11573372.550000001</v>
      </c>
    </row>
    <row r="35" spans="1:6" x14ac:dyDescent="0.2">
      <c r="A35" s="51">
        <v>1247</v>
      </c>
      <c r="B35" s="47" t="s">
        <v>134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135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139</v>
      </c>
      <c r="C37" s="119">
        <f>SUM(C38:C42)</f>
        <v>1182277.6299999999</v>
      </c>
      <c r="D37" s="119">
        <f>SUM(D38:D42)</f>
        <v>0</v>
      </c>
    </row>
    <row r="38" spans="1:6" x14ac:dyDescent="0.2">
      <c r="A38" s="51">
        <v>1251</v>
      </c>
      <c r="B38" s="47" t="s">
        <v>140</v>
      </c>
      <c r="C38" s="52">
        <v>53985.7</v>
      </c>
      <c r="D38" s="52">
        <v>0</v>
      </c>
    </row>
    <row r="39" spans="1:6" x14ac:dyDescent="0.2">
      <c r="A39" s="51">
        <v>1252</v>
      </c>
      <c r="B39" s="47" t="s">
        <v>141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142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143</v>
      </c>
      <c r="C41" s="52">
        <v>1128291.93</v>
      </c>
      <c r="D41" s="52">
        <v>0</v>
      </c>
    </row>
    <row r="42" spans="1:6" x14ac:dyDescent="0.2">
      <c r="A42" s="51">
        <v>1259</v>
      </c>
      <c r="B42" s="47" t="s">
        <v>144</v>
      </c>
      <c r="C42" s="52">
        <v>0</v>
      </c>
      <c r="D42" s="52">
        <v>0</v>
      </c>
    </row>
    <row r="43" spans="1:6" x14ac:dyDescent="0.2">
      <c r="A43" s="51"/>
      <c r="B43" s="131" t="s">
        <v>482</v>
      </c>
      <c r="C43" s="119">
        <f>C20+C28+C37</f>
        <v>808196544.0999999</v>
      </c>
      <c r="D43" s="119">
        <f>D20+D28+D37</f>
        <v>67803340.079999998</v>
      </c>
    </row>
    <row r="45" spans="1:6" ht="15" x14ac:dyDescent="0.25">
      <c r="A45" s="49" t="s">
        <v>483</v>
      </c>
      <c r="B45" s="49"/>
      <c r="C45" s="49"/>
      <c r="D45" s="49"/>
      <c r="F45"/>
    </row>
    <row r="46" spans="1:6" ht="15" x14ac:dyDescent="0.25">
      <c r="A46" s="50" t="s">
        <v>66</v>
      </c>
      <c r="B46" s="50" t="s">
        <v>472</v>
      </c>
      <c r="C46" s="123">
        <v>2023</v>
      </c>
      <c r="D46" s="123">
        <v>2022</v>
      </c>
      <c r="F46"/>
    </row>
    <row r="47" spans="1:6" ht="9.9499999999999993" customHeight="1" x14ac:dyDescent="0.25">
      <c r="A47" s="58">
        <v>3210</v>
      </c>
      <c r="B47" s="59" t="s">
        <v>484</v>
      </c>
      <c r="C47" s="119">
        <v>51390512.600000001</v>
      </c>
      <c r="D47" s="119">
        <v>57119276.149999999</v>
      </c>
      <c r="E47" s="138"/>
      <c r="F47"/>
    </row>
    <row r="48" spans="1:6" ht="9.9499999999999993" customHeight="1" x14ac:dyDescent="0.25">
      <c r="A48" s="51"/>
      <c r="B48" s="131" t="s">
        <v>485</v>
      </c>
      <c r="C48" s="119">
        <f>C49+C61+C89+C92</f>
        <v>109041295.32000001</v>
      </c>
      <c r="D48" s="119">
        <f>D49+D61+D89+D92</f>
        <v>87723126.120000005</v>
      </c>
      <c r="E48" s="139"/>
      <c r="F48"/>
    </row>
    <row r="49" spans="1:6" ht="9.9499999999999993" customHeight="1" x14ac:dyDescent="0.25">
      <c r="A49" s="58">
        <v>5400</v>
      </c>
      <c r="B49" s="59" t="s">
        <v>397</v>
      </c>
      <c r="C49" s="119">
        <f>C50+C52+C54+C56+C58</f>
        <v>0</v>
      </c>
      <c r="D49" s="119">
        <f>D50+D52+D54+D56+D58</f>
        <v>0</v>
      </c>
      <c r="F49"/>
    </row>
    <row r="50" spans="1:6" ht="9.9499999999999993" customHeight="1" x14ac:dyDescent="0.25">
      <c r="A50" s="51">
        <v>5410</v>
      </c>
      <c r="B50" s="47" t="s">
        <v>486</v>
      </c>
      <c r="C50" s="52">
        <f>C51</f>
        <v>0</v>
      </c>
      <c r="D50" s="52">
        <f>D51</f>
        <v>0</v>
      </c>
      <c r="F50"/>
    </row>
    <row r="51" spans="1:6" ht="9.9499999999999993" customHeight="1" x14ac:dyDescent="0.25">
      <c r="A51" s="51">
        <v>5411</v>
      </c>
      <c r="B51" s="47" t="s">
        <v>399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487</v>
      </c>
      <c r="C52" s="52">
        <f>C53</f>
        <v>0</v>
      </c>
      <c r="D52" s="52">
        <f>D53</f>
        <v>0</v>
      </c>
      <c r="F52"/>
    </row>
    <row r="53" spans="1:6" ht="9.9499999999999993" customHeight="1" x14ac:dyDescent="0.25">
      <c r="A53" s="51">
        <v>5421</v>
      </c>
      <c r="B53" s="47" t="s">
        <v>402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488</v>
      </c>
      <c r="C54" s="52">
        <f>C55</f>
        <v>0</v>
      </c>
      <c r="D54" s="52">
        <f>D55</f>
        <v>0</v>
      </c>
      <c r="F54"/>
    </row>
    <row r="55" spans="1:6" ht="9.9499999999999993" customHeight="1" x14ac:dyDescent="0.25">
      <c r="A55" s="51">
        <v>5431</v>
      </c>
      <c r="B55" s="47" t="s">
        <v>405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489</v>
      </c>
      <c r="C56" s="52">
        <f>C57</f>
        <v>0</v>
      </c>
      <c r="D56" s="52">
        <f>D57</f>
        <v>0</v>
      </c>
      <c r="F56"/>
    </row>
    <row r="57" spans="1:6" ht="9.9499999999999993" customHeight="1" x14ac:dyDescent="0.25">
      <c r="A57" s="51">
        <v>5441</v>
      </c>
      <c r="B57" s="47" t="s">
        <v>489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490</v>
      </c>
      <c r="C58" s="52">
        <f>C59+C60</f>
        <v>0</v>
      </c>
      <c r="D58" s="52">
        <f>D59+D60</f>
        <v>0</v>
      </c>
      <c r="F58"/>
    </row>
    <row r="59" spans="1:6" ht="9.9499999999999993" customHeight="1" x14ac:dyDescent="0.25">
      <c r="A59" s="51">
        <v>5451</v>
      </c>
      <c r="B59" s="47" t="s">
        <v>409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410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411</v>
      </c>
      <c r="C61" s="119">
        <f>C62+C71+C74+C80</f>
        <v>12870137.140000001</v>
      </c>
      <c r="D61" s="119">
        <f>D62+D71+D74+D80</f>
        <v>0</v>
      </c>
      <c r="F61"/>
    </row>
    <row r="62" spans="1:6" ht="9.9499999999999993" customHeight="1" x14ac:dyDescent="0.25">
      <c r="A62" s="58">
        <v>5510</v>
      </c>
      <c r="B62" s="59" t="s">
        <v>412</v>
      </c>
      <c r="C62" s="119">
        <f>SUM(C63:C70)</f>
        <v>12870137.140000001</v>
      </c>
      <c r="D62" s="119">
        <f>SUM(D63:D70)</f>
        <v>0</v>
      </c>
      <c r="F62"/>
    </row>
    <row r="63" spans="1:6" ht="9.9499999999999993" customHeight="1" x14ac:dyDescent="0.25">
      <c r="A63" s="51">
        <v>5511</v>
      </c>
      <c r="B63" s="47" t="s">
        <v>413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414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415</v>
      </c>
      <c r="C65" s="52">
        <v>4868845.71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416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417</v>
      </c>
      <c r="C67" s="52">
        <v>8001291.4299999997</v>
      </c>
      <c r="D67" s="52">
        <v>0</v>
      </c>
      <c r="F67"/>
    </row>
    <row r="68" spans="1:6" ht="9.9499999999999993" customHeight="1" x14ac:dyDescent="0.25">
      <c r="A68" s="51">
        <v>5516</v>
      </c>
      <c r="B68" s="47" t="s">
        <v>418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419</v>
      </c>
      <c r="C69" s="52">
        <v>0</v>
      </c>
      <c r="D69" s="52">
        <v>0</v>
      </c>
      <c r="F69"/>
    </row>
    <row r="70" spans="1:6" ht="9.9499999999999993" customHeight="1" x14ac:dyDescent="0.25">
      <c r="A70" s="51">
        <v>5518</v>
      </c>
      <c r="B70" s="47" t="s">
        <v>420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421</v>
      </c>
      <c r="C71" s="119">
        <f>C72+C73</f>
        <v>0</v>
      </c>
      <c r="D71" s="119">
        <f>D72+D73</f>
        <v>0</v>
      </c>
      <c r="F71"/>
    </row>
    <row r="72" spans="1:6" ht="9.9499999999999993" customHeight="1" x14ac:dyDescent="0.25">
      <c r="A72" s="51">
        <v>5521</v>
      </c>
      <c r="B72" s="47" t="s">
        <v>422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423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424</v>
      </c>
      <c r="C74" s="119">
        <f>SUM(C75:C79)</f>
        <v>0</v>
      </c>
      <c r="D74" s="119">
        <f>SUM(D75:D79)</f>
        <v>0</v>
      </c>
      <c r="F74"/>
    </row>
    <row r="75" spans="1:6" ht="9.9499999999999993" customHeight="1" x14ac:dyDescent="0.25">
      <c r="A75" s="51">
        <v>5531</v>
      </c>
      <c r="B75" s="47" t="s">
        <v>425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426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427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428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429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430</v>
      </c>
      <c r="C80" s="119">
        <f>SUM(C81:C88)</f>
        <v>0</v>
      </c>
      <c r="D80" s="119">
        <f>SUM(D81:D88)</f>
        <v>0</v>
      </c>
      <c r="F80"/>
    </row>
    <row r="81" spans="1:6" ht="9.9499999999999993" customHeight="1" x14ac:dyDescent="0.25">
      <c r="A81" s="51">
        <v>5591</v>
      </c>
      <c r="B81" s="47" t="s">
        <v>431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432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433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491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435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326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436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438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439</v>
      </c>
      <c r="C89" s="119">
        <f>C90</f>
        <v>96171158.180000007</v>
      </c>
      <c r="D89" s="119">
        <f>D90</f>
        <v>87723126.120000005</v>
      </c>
      <c r="F89"/>
    </row>
    <row r="90" spans="1:6" ht="9.9499999999999993" customHeight="1" x14ac:dyDescent="0.25">
      <c r="A90" s="58">
        <v>5610</v>
      </c>
      <c r="B90" s="59" t="s">
        <v>440</v>
      </c>
      <c r="C90" s="119">
        <f>C91</f>
        <v>96171158.180000007</v>
      </c>
      <c r="D90" s="119">
        <f>D91</f>
        <v>87723126.120000005</v>
      </c>
      <c r="F90"/>
    </row>
    <row r="91" spans="1:6" ht="9.9499999999999993" customHeight="1" x14ac:dyDescent="0.25">
      <c r="A91" s="51">
        <v>5611</v>
      </c>
      <c r="B91" s="47" t="s">
        <v>441</v>
      </c>
      <c r="C91" s="52">
        <v>96171158.180000007</v>
      </c>
      <c r="D91" s="52">
        <v>87723126.120000005</v>
      </c>
      <c r="F91"/>
    </row>
    <row r="92" spans="1:6" ht="9.9499999999999993" customHeight="1" x14ac:dyDescent="0.25">
      <c r="A92" s="58">
        <v>2110</v>
      </c>
      <c r="B92" s="132" t="s">
        <v>492</v>
      </c>
      <c r="C92" s="119">
        <f>SUM(C93:C97)</f>
        <v>0</v>
      </c>
      <c r="D92" s="119">
        <f>SUM(D93:D97)</f>
        <v>0</v>
      </c>
      <c r="F92"/>
    </row>
    <row r="93" spans="1:6" ht="9.9499999999999993" customHeight="1" x14ac:dyDescent="0.25">
      <c r="A93" s="51">
        <v>2111</v>
      </c>
      <c r="B93" s="47" t="s">
        <v>493</v>
      </c>
      <c r="C93" s="52">
        <v>0</v>
      </c>
      <c r="D93" s="52">
        <v>0</v>
      </c>
      <c r="F93"/>
    </row>
    <row r="94" spans="1:6" ht="9.9499999999999993" customHeight="1" x14ac:dyDescent="0.25">
      <c r="A94" s="51">
        <v>2112</v>
      </c>
      <c r="B94" s="47" t="s">
        <v>494</v>
      </c>
      <c r="C94" s="52">
        <v>0</v>
      </c>
      <c r="D94" s="52">
        <v>0</v>
      </c>
      <c r="F94"/>
    </row>
    <row r="95" spans="1:6" ht="9.9499999999999993" customHeight="1" x14ac:dyDescent="0.25">
      <c r="A95" s="51">
        <v>2112</v>
      </c>
      <c r="B95" s="47" t="s">
        <v>495</v>
      </c>
      <c r="C95" s="52">
        <v>0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496</v>
      </c>
      <c r="C96" s="52">
        <v>0</v>
      </c>
      <c r="D96" s="52">
        <v>0</v>
      </c>
      <c r="F96"/>
    </row>
    <row r="97" spans="1:6" ht="9.9499999999999993" customHeight="1" x14ac:dyDescent="0.25">
      <c r="A97" s="51">
        <v>2114</v>
      </c>
      <c r="B97" s="47" t="s">
        <v>497</v>
      </c>
      <c r="C97" s="52">
        <v>0</v>
      </c>
      <c r="D97" s="52">
        <v>0</v>
      </c>
      <c r="F97"/>
    </row>
    <row r="98" spans="1:6" ht="9.9499999999999993" customHeight="1" x14ac:dyDescent="0.25">
      <c r="A98" s="51"/>
      <c r="B98" s="131" t="s">
        <v>498</v>
      </c>
      <c r="C98" s="119">
        <f>C99+C121</f>
        <v>5985921.5899999999</v>
      </c>
      <c r="D98" s="119">
        <f>D99+D121</f>
        <v>0</v>
      </c>
      <c r="F98"/>
    </row>
    <row r="99" spans="1:6" ht="9.9499999999999993" customHeight="1" x14ac:dyDescent="0.2">
      <c r="A99" s="58">
        <v>4300</v>
      </c>
      <c r="B99" s="140" t="s">
        <v>41</v>
      </c>
      <c r="C99" s="119">
        <f>C100+C103+C109+C111+C113+C121</f>
        <v>5985921.5899999999</v>
      </c>
      <c r="D99" s="119">
        <v>0</v>
      </c>
    </row>
    <row r="100" spans="1:6" ht="9.9499999999999993" customHeight="1" x14ac:dyDescent="0.2">
      <c r="A100" s="58">
        <v>4310</v>
      </c>
      <c r="B100" s="140" t="s">
        <v>311</v>
      </c>
      <c r="C100" s="119">
        <f>C101+C102</f>
        <v>5985921.5899999999</v>
      </c>
      <c r="D100" s="119">
        <f>D101+D102</f>
        <v>4537286.6500000004</v>
      </c>
    </row>
    <row r="101" spans="1:6" ht="9.9499999999999993" customHeight="1" x14ac:dyDescent="0.2">
      <c r="A101" s="51">
        <v>4311</v>
      </c>
      <c r="B101" s="141" t="s">
        <v>312</v>
      </c>
      <c r="C101" s="52">
        <v>382.37</v>
      </c>
      <c r="D101" s="52">
        <v>382.37</v>
      </c>
    </row>
    <row r="102" spans="1:6" ht="9.9499999999999993" customHeight="1" x14ac:dyDescent="0.2">
      <c r="A102" s="51">
        <v>4319</v>
      </c>
      <c r="B102" s="141" t="s">
        <v>313</v>
      </c>
      <c r="C102" s="52">
        <v>5985539.2199999997</v>
      </c>
      <c r="D102" s="52">
        <v>4536904.28</v>
      </c>
    </row>
    <row r="103" spans="1:6" ht="9.9499999999999993" customHeight="1" x14ac:dyDescent="0.2">
      <c r="A103" s="58">
        <v>4320</v>
      </c>
      <c r="B103" s="140" t="s">
        <v>314</v>
      </c>
      <c r="C103" s="119">
        <f>SUM(C104:C108)</f>
        <v>0</v>
      </c>
      <c r="D103" s="119">
        <f>SUM(D104:D108)</f>
        <v>0</v>
      </c>
    </row>
    <row r="104" spans="1:6" ht="9.9499999999999993" customHeight="1" x14ac:dyDescent="0.2">
      <c r="A104" s="51">
        <v>4321</v>
      </c>
      <c r="B104" s="141" t="s">
        <v>315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1" t="s">
        <v>316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1" t="s">
        <v>317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1" t="s">
        <v>318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1" t="s">
        <v>319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0" t="s">
        <v>320</v>
      </c>
      <c r="C109" s="119">
        <f>C110</f>
        <v>0</v>
      </c>
      <c r="D109" s="119">
        <f>D110</f>
        <v>0</v>
      </c>
    </row>
    <row r="110" spans="1:6" ht="9.9499999999999993" customHeight="1" x14ac:dyDescent="0.2">
      <c r="A110" s="51">
        <v>4331</v>
      </c>
      <c r="B110" s="141" t="s">
        <v>320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0" t="s">
        <v>321</v>
      </c>
      <c r="C111" s="119">
        <f>C112</f>
        <v>0</v>
      </c>
      <c r="D111" s="119">
        <f>D112</f>
        <v>0</v>
      </c>
    </row>
    <row r="112" spans="1:6" ht="9.9499999999999993" customHeight="1" x14ac:dyDescent="0.2">
      <c r="A112" s="51">
        <v>4341</v>
      </c>
      <c r="B112" s="141" t="s">
        <v>321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0" t="s">
        <v>322</v>
      </c>
      <c r="C113" s="119">
        <f>SUM(C114:C120)</f>
        <v>0</v>
      </c>
      <c r="D113" s="119">
        <f>SUM(D114:D120)</f>
        <v>0</v>
      </c>
    </row>
    <row r="114" spans="1:6" ht="9.9499999999999993" customHeight="1" x14ac:dyDescent="0.2">
      <c r="A114" s="51">
        <v>4392</v>
      </c>
      <c r="B114" s="141" t="s">
        <v>323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1" t="s">
        <v>324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1" t="s">
        <v>325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1" t="s">
        <v>326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1" t="s">
        <v>327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1" t="s">
        <v>328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1" t="s">
        <v>322</v>
      </c>
      <c r="C120" s="52">
        <v>0</v>
      </c>
      <c r="D120" s="52">
        <v>0</v>
      </c>
    </row>
    <row r="121" spans="1:6" ht="9.9499999999999993" customHeight="1" x14ac:dyDescent="0.25">
      <c r="A121" s="58">
        <v>1120</v>
      </c>
      <c r="B121" s="132" t="s">
        <v>499</v>
      </c>
      <c r="C121" s="119">
        <f>SUM(C122:C130)</f>
        <v>0</v>
      </c>
      <c r="D121" s="119">
        <f>SUM(D122:D130)</f>
        <v>0</v>
      </c>
      <c r="F121"/>
    </row>
    <row r="122" spans="1:6" customFormat="1" ht="9.9499999999999993" customHeight="1" x14ac:dyDescent="0.25">
      <c r="A122" s="51">
        <v>1124</v>
      </c>
      <c r="B122" s="130" t="s">
        <v>500</v>
      </c>
      <c r="C122" s="52">
        <v>0</v>
      </c>
      <c r="D122" s="52">
        <v>0</v>
      </c>
      <c r="E122" s="47"/>
    </row>
    <row r="123" spans="1:6" ht="9.9499999999999993" customHeight="1" x14ac:dyDescent="0.25">
      <c r="A123" s="51">
        <v>1124</v>
      </c>
      <c r="B123" s="130" t="s">
        <v>501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30" t="s">
        <v>502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30" t="s">
        <v>503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30" t="s">
        <v>504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30" t="s">
        <v>505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30" t="s">
        <v>506</v>
      </c>
      <c r="C128" s="52">
        <v>0</v>
      </c>
      <c r="D128" s="52">
        <v>0</v>
      </c>
      <c r="F128"/>
    </row>
    <row r="129" spans="1:6" ht="9.9499999999999993" customHeight="1" x14ac:dyDescent="0.25">
      <c r="A129" s="51">
        <v>1122</v>
      </c>
      <c r="B129" s="130" t="s">
        <v>507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30" t="s">
        <v>508</v>
      </c>
      <c r="C130" s="52">
        <v>0</v>
      </c>
      <c r="D130" s="52">
        <v>0</v>
      </c>
      <c r="F130"/>
    </row>
    <row r="131" spans="1:6" ht="9.9499999999999993" customHeight="1" x14ac:dyDescent="0.25">
      <c r="A131" s="51"/>
      <c r="B131" s="133" t="s">
        <v>509</v>
      </c>
      <c r="C131" s="119">
        <f>C47+C48-C98</f>
        <v>154445886.33000001</v>
      </c>
      <c r="D131" s="119">
        <f>D47+D48-D98</f>
        <v>144842402.27000001</v>
      </c>
      <c r="F131"/>
    </row>
    <row r="132" spans="1:6" ht="9.9499999999999993" customHeight="1" x14ac:dyDescent="0.25">
      <c r="F132"/>
    </row>
    <row r="133" spans="1:6" ht="9.9499999999999993" customHeight="1" x14ac:dyDescent="0.25">
      <c r="B133" s="38" t="s">
        <v>62</v>
      </c>
      <c r="F1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202</v>
      </c>
      <c r="B2" s="24" t="s">
        <v>203</v>
      </c>
    </row>
    <row r="3" spans="1:2" x14ac:dyDescent="0.2">
      <c r="B3" s="4"/>
    </row>
    <row r="4" spans="1:2" ht="14.1" customHeight="1" x14ac:dyDescent="0.2">
      <c r="A4" s="112" t="s">
        <v>48</v>
      </c>
      <c r="B4" s="27" t="s">
        <v>204</v>
      </c>
    </row>
    <row r="5" spans="1:2" ht="14.1" customHeight="1" x14ac:dyDescent="0.2">
      <c r="B5" s="27" t="s">
        <v>510</v>
      </c>
    </row>
    <row r="6" spans="1:2" ht="14.1" customHeight="1" x14ac:dyDescent="0.2">
      <c r="B6" s="27" t="s">
        <v>511</v>
      </c>
    </row>
    <row r="7" spans="1:2" ht="14.1" customHeight="1" x14ac:dyDescent="0.2">
      <c r="B7" s="27" t="s">
        <v>512</v>
      </c>
    </row>
    <row r="9" spans="1:2" ht="15" customHeight="1" x14ac:dyDescent="0.2">
      <c r="A9" s="112" t="s">
        <v>50</v>
      </c>
      <c r="B9" s="25" t="s">
        <v>513</v>
      </c>
    </row>
    <row r="10" spans="1:2" ht="15" customHeight="1" x14ac:dyDescent="0.2">
      <c r="B10" s="25" t="s">
        <v>514</v>
      </c>
    </row>
    <row r="11" spans="1:2" ht="15" customHeight="1" x14ac:dyDescent="0.2">
      <c r="B11" s="136" t="s">
        <v>515</v>
      </c>
    </row>
    <row r="13" spans="1:2" ht="15" customHeight="1" x14ac:dyDescent="0.2">
      <c r="A13" s="112" t="s">
        <v>52</v>
      </c>
      <c r="B13" s="27" t="s">
        <v>516</v>
      </c>
    </row>
    <row r="14" spans="1:2" x14ac:dyDescent="0.2">
      <c r="B14" s="27" t="s">
        <v>512</v>
      </c>
    </row>
    <row r="16" spans="1:2" ht="22.5" x14ac:dyDescent="0.2">
      <c r="A16" s="128" t="s">
        <v>517</v>
      </c>
      <c r="B16" s="127" t="s">
        <v>518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Egresos 31</cp:lastModifiedBy>
  <cp:revision/>
  <cp:lastPrinted>2024-02-23T20:17:26Z</cp:lastPrinted>
  <dcterms:created xsi:type="dcterms:W3CDTF">2012-12-11T20:36:24Z</dcterms:created>
  <dcterms:modified xsi:type="dcterms:W3CDTF">2024-02-23T20:22:50Z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