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6357E102-1C36-4A26-B078-8E2FC092CE71}" xr6:coauthVersionLast="47" xr6:coauthVersionMax="47" xr10:uidLastSave="{00000000-0000-0000-0000-000000000000}"/>
  <bookViews>
    <workbookView visibility="hidden" xWindow="1170" yWindow="1170" windowWidth="21600" windowHeight="11385" firstSheet="6" activeTab="6" xr2:uid="{00000000-000D-0000-FFFF-FFFF00000000}"/>
    <workbookView visibility="hidden" xWindow="1515" yWindow="1515" windowWidth="21600" windowHeight="11385" firstSheet="7" activeTab="7" xr2:uid="{00000000-000D-0000-FFFF-FFFF01000000}"/>
    <workbookView visibility="hidden" xWindow="1515" yWindow="1515" windowWidth="21600" windowHeight="11385" xr2:uid="{00000000-000D-0000-FFFF-FFFF02000000}"/>
    <workbookView xWindow="1170" yWindow="1170" windowWidth="21600" windowHeight="11385" firstSheet="1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<sst xmlns="http://schemas.openxmlformats.org/spreadsheetml/2006/main" count="834" uniqueCount="594">
  <si>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</si>
  <si>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</si>
  <si>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</si>
  <si>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</si>
  <si>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</si>
  <si>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</si>
  <si>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</si>
  <si>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</si>
  <si>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</si>
  <si>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</si>
  <si>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</si>
  <si>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</si>
  <si>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</si>
  <si>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</si>
  <si>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</si>
  <si>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</si>
  <si>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</si>
  <si>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</si>
  <si>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</si>
  <si>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</si>
  <si>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</si>
  <si>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</si>
  <si>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</si>
  <si>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</si>
  <si>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</si>
  <si>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</si>
  <si>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</si>
  <si>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</si>
  <si>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</si>
  <si>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</si>
  <si>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</si>
  <si>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</si>
  <si>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</si>
  <si>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</si>
  <si>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</si>
  <si>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</si>
  <si>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</si>
  <si>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</si>
  <si>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</si>
  <si>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</si>
  <si>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</si>
  <si>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</si>
  <si>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</si>
  <si>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</si>
  <si>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</si>
  <si>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</si>
  <si>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</si>
  <si>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</si>
  <si>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</si>
  <si>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</si>
  <si>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</si>
  <si>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</si>
  <si>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</si>
  <si>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</si>
  <si>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</si>
  <si>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</si>
  <si>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</si>
  <si>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</si>
  <si>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</si>
  <si>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</si>
  <si>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</si>
  <si>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</si>
  <si>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</si>
  <si>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</si>
  <si>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</si>
  <si>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</si>
  <si>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</si>
  <si>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</si>
  <si>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</si>
  <si>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</si>
  <si>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</si>
  <si>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</si>
  <si>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</si>
  <si>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</si>
  <si>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</si>
  <si>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</si>
  <si>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</si>
  <si>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</si>
  <si>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</si>
  <si>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</si>
  <si>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</si>
  <si>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</si>
  <si>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</si>
  <si>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</si>
  <si>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</si>
  <si>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</si>
  <si>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</si>
  <si>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</si>
  <si>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</si>
  <si>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</si>
  <si>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</si>
  <si>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</si>
  <si>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</si>
  <si>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</si>
  <si>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</si>
  <si>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</si>
  <si>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</si>
  <si>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</si>
  <si>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</si>
  <si>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</si>
  <si>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</si>
  <si>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</si>
  <si>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</si>
  <si>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</si>
  <si>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</si>
  <si>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</si>
  <si>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</si>
  <si>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</si>
  <si>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</si>
  <si>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</si>
  <si>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</si>
  <si>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</si>
  <si>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</si>
  <si>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</si>
  <si>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</si>
  <si>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</si>
  <si>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</si>
  <si>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</si>
  <si>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</si>
  <si>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</si>
  <si>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</si>
  <si>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</si>
  <si>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</si>
  <si>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</si>
  <si>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</si>
  <si>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</si>
  <si>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</si>
  <si>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</si>
  <si>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</si>
  <si>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</si>
  <si>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</si>
  <si>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</si>
  <si>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</si>
  <si>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</si>
  <si>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</si>
  <si>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</si>
  <si>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</si>
  <si>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</si>
  <si>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</si>
  <si>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</si>
  <si>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</si>
  <si>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</si>
  <si>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</si>
  <si>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</si>
  <si>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</si>
  <si>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</si>
  <si>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</si>
  <si>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</si>
  <si>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</si>
  <si>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</si>
  <si>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</si>
  <si>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</si>
  <si>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</si>
  <si>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</si>
  <si>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</si>
  <si>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</si>
  <si>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</si>
  <si>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</si>
  <si>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</si>
  <si>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</si>
  <si>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</si>
  <si>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</si>
  <si>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</si>
  <si>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</si>
  <si>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</si>
  <si>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</si>
  <si>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</si>
  <si>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</si>
  <si>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</si>
  <si>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</si>
  <si>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</si>
  <si>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</si>
  <si>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</si>
  <si>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</si>
  <si>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</si>
  <si>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</si>
  <si>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</si>
  <si>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</si>
  <si>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</si>
  <si>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</si>
  <si>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</si>
  <si>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</si>
  <si>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</si>
  <si>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</si>
  <si>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</si>
  <si>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</si>
  <si>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</si>
  <si>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</si>
  <si>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</si>
  <si>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</si>
  <si>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</si>
  <si>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</si>
  <si>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</si>
  <si>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</si>
  <si>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</si>
  <si>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</si>
  <si>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</si>
  <si>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</si>
  <si>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</si>
  <si>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</si>
  <si>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</si>
  <si>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</si>
  <si>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</si>
  <si>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</si>
  <si>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</si>
  <si>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</si>
  <si>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</si>
  <si>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</si>
  <si>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</si>
  <si>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</si>
  <si>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</si>
  <si>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</si>
  <si>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</si>
  <si>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</si>
  <si>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</si>
  <si>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</si>
  <si>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</si>
  <si>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</si>
  <si>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</si>
  <si>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</si>
  <si>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</si>
  <si>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</si>
  <si>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</si>
  <si>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</si>
  <si>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</si>
  <si>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</si>
  <si>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</si>
  <si>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</si>
  <si>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</si>
  <si>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</si>
  <si>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</si>
  <si>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</si>
  <si>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</si>
  <si>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</si>
  <si>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</si>
  <si>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</si>
  <si>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</si>
  <si>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</si>
  <si>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</si>
  <si>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</si>
  <si>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</si>
  <si>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</si>
  <si>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</si>
  <si>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</si>
  <si>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</si>
  <si>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</si>
  <si>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</si>
  <si>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</si>
  <si>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</si>
  <si>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</si>
  <si>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</si>
  <si>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</si>
  <si>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</si>
  <si>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</si>
  <si>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</si>
  <si>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</si>
  <si>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</si>
  <si>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</si>
  <si>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</si>
  <si>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</si>
  <si>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</si>
  <si>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</si>
  <si>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</si>
  <si>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</si>
  <si>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</si>
  <si>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</si>
  <si>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</si>
  <si>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</si>
  <si>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</si>
  <si>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</si>
  <si>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</si>
  <si>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</si>
  <si>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</si>
  <si>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</si>
  <si>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</si>
  <si>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</si>
  <si>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</si>
  <si>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</si>
  <si>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</si>
  <si>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</si>
  <si>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</si>
  <si>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</si>
  <si>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</si>
  <si>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</si>
  <si>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</si>
  <si>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</si>
  <si>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</si>
  <si>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</si>
  <si>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</si>
  <si>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</si>
  <si>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</si>
  <si>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</si>
  <si>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</si>
  <si>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</si>
  <si>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</si>
  <si>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</si>
  <si>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</si>
  <si>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</si>
  <si>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</si>
  <si>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</si>
  <si>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</si>
  <si>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</si>
  <si>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</si>
  <si>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</si>
  <si>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</si>
  <si>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</si>
  <si>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</si>
  <si>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</si>
  <si>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</si>
  <si>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</si>
  <si>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</si>
  <si>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</si>
  <si>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</si>
  <si>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</si>
  <si>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</si>
  <si>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</si>
  <si>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</si>
  <si>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</si>
  <si>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</si>
  <si>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</si>
  <si>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</si>
  <si>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</si>
  <si>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</si>
  <si>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</si>
  <si>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</si>
  <si>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</si>
  <si>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</si>
  <si>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</si>
  <si>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</si>
  <si>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</si>
  <si>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</si>
  <si>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</si>
  <si>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</si>
  <si>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</si>
  <si>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</si>
  <si>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</si>
  <si>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</si>
  <si>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</si>
  <si>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</si>
  <si>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</si>
  <si>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</si>
  <si>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</si>
  <si>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</si>
  <si>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</si>
  <si>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</si>
  <si>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</si>
  <si>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</si>
  <si>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</si>
  <si>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</si>
  <si>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</si>
  <si>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</si>
  <si>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</si>
  <si>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</si>
  <si>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</si>
  <si>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</si>
  <si>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</si>
  <si>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</si>
  <si>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</si>
  <si>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</si>
  <si>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</si>
  <si>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</si>
  <si>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</si>
  <si>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</si>
  <si>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</si>
  <si>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</si>
  <si>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</si>
  <si>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</si>
  <si>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</si>
  <si>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</si>
  <si>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</si>
  <si>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</si>
  <si>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</si>
  <si>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</si>
  <si>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</si>
  <si>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</si>
  <si>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</si>
  <si>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</si>
  <si>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</si>
  <si>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</si>
  <si>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</si>
  <si>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</si>
  <si>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</si>
  <si>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</si>
  <si>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</si>
  <si>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</si>
  <si>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</si>
  <si>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</si>
  <si>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</si>
  <si>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</si>
  <si>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</si>
  <si>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</si>
  <si>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</si>
  <si>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</si>
  <si>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</si>
  <si>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</si>
  <si>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</si>
  <si>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</si>
  <si>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</si>
  <si>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</si>
  <si>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</si>
  <si>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</si>
  <si>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</si>
  <si>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</si>
  <si>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</si>
  <si>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</si>
  <si>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</si>
  <si>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</si>
  <si>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</si>
  <si>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</si>
  <si>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</si>
  <si>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</si>
  <si>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</si>
  <si>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</si>
  <si>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</si>
  <si>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</si>
  <si>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</si>
  <si>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</si>
  <si>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</si>
  <si>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</si>
  <si>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</si>
  <si>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</si>
  <si>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</si>
  <si>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</si>
  <si>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</si>
  <si>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</si>
  <si>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</si>
  <si>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</si>
  <si>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</si>
  <si>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</si>
  <si>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</si>
  <si>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</si>
  <si>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</si>
  <si>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</si>
  <si>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</si>
  <si>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</si>
  <si>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</si>
  <si>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</si>
  <si>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</si>
  <si>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</si>
  <si>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</si>
  <si>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</si>
  <si>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</si>
  <si>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</si>
  <si>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</si>
  <si>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</si>
  <si>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</si>
  <si>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</si>
  <si>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</si>
  <si>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</si>
  <si>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</si>
  <si>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</si>
  <si>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</si>
  <si>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</si>
  <si>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</si>
  <si>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</si>
  <si>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</si>
  <si>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</si>
  <si>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</si>
  <si>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</si>
  <si>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</si>
  <si>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</si>
  <si>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</si>
  <si>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</si>
  <si>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</si>
  <si>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</si>
  <si>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</si>
  <si>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</si>
  <si>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</si>
  <si>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</si>
  <si>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</si>
  <si>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</si>
  <si>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</si>
  <si>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</si>
  <si>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</si>
  <si>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</si>
  <si>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</si>
  <si>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</si>
  <si>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</si>
  <si>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</si>
  <si>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</si>
  <si>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</si>
  <si>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</si>
  <si>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</si>
  <si>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</si>
  <si>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</si>
  <si>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</si>
  <si>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</si>
  <si>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</si>
  <si>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</si>
  <si>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</si>
  <si>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</si>
  <si>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</si>
  <si>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</si>
  <si>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</si>
  <si>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</si>
  <si>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</si>
  <si>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</si>
  <si>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</si>
  <si>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</si>
  <si>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</si>
  <si>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</si>
  <si>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</si>
  <si>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</si>
  <si>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</si>
  <si>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</si>
  <si>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</si>
  <si>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</si>
  <si>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</si>
  <si>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</si>
  <si>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</si>
  <si>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</si>
  <si>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</si>
  <si>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</si>
  <si>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</si>
  <si>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</si>
  <si>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</si>
  <si>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</si>
  <si>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</si>
  <si>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</si>
  <si>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</si>
  <si>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</si>
  <si>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</si>
  <si>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</si>
  <si>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</si>
  <si>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</si>
  <si>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</si>
  <si>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</si>
  <si>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</si>
  <si>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</si>
  <si>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</si>
  <si>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</si>
  <si>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</si>
  <si>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</si>
  <si>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</si>
  <si>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</si>
  <si>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</si>
  <si>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</si>
  <si>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</si>
  <si>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</si>
  <si>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</si>
  <si>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</si>
  <si>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</si>
  <si>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</si>
  <si>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</si>
  <si>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</si>
  <si>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</si>
  <si>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</si>
  <si>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</si>
  <si>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</si>
  <si>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</si>
  <si>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</si>
  <si>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</si>
  <si>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</si>
  <si>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</si>
  <si>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</si>
  <si>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</si>
  <si>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</si>
  <si>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</si>
  <si>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</si>
  <si>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</si>
  <si>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</si>
  <si>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</si>
  <si>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</si>
  <si>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</si>
  <si>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</si>
  <si>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</si>
  <si>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</si>
  <si>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</si>
  <si>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</si>
  <si>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</si>
  <si>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</si>
  <si>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</si>
  <si>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</si>
  <si>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</si>
  <si>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</si>
  <si>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</si>
  <si>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</si>
  <si>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</si>
  <si>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</si>
  <si>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</si>
  <si>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</si>
  <si>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</si>
  <si>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</si>
  <si>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</si>
  <si>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</si>
  <si>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ACAMBARO, GTO. 2024</t>
  </si>
  <si>
    <t>DEL 01 DE ENERO DEL 2024 AL 31 DE MARZO DEL 2024</t>
  </si>
  <si>
    <t xml:space="preserve">      _________________________                                    ______________________________</t>
  </si>
  <si>
    <t xml:space="preserve">        LIC. CLAUDIA SILVA CAMPOS                                       C.P. CLAUDIA SALINAS CERVANTES</t>
  </si>
  <si>
    <t xml:space="preserve">           PRESIDENTE MUNICIPAL                                                       TESORERO MUNICIPAL</t>
  </si>
  <si>
    <t>y son responsabilidad del emisor.</t>
  </si>
  <si>
    <t xml:space="preserve">Bajo protesta de decir verdad declaramos que los Estados Financieros y sus notas, son razonablemente correctos </t>
  </si>
  <si>
    <t>y son responsabilidad del emisor</t>
  </si>
  <si>
    <t>Bajo protesta de decir verdad declaramos que los Estados Financieros y sus notas, son razonablemente correctos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</si>
</sst>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6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19" fillId="0" borderId="0" xfId="0" applyFont="1"/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9"/>
  <sheetViews>
    <sheetView workbookViewId="0"/>
    <sheetView workbookViewId="1"/>
    <sheetView tabSelected="1" workbookViewId="2">
      <selection activeCell="B1" sqref="B1"/>
    </sheetView>
    <sheetView topLeftCell="A34" zoomScale="90" zoomScaleNormal="90" workbookViewId="3">
      <selection activeCell="D51" sqref="D5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1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2" t="s">
        <v>55</v>
      </c>
      <c r="B45" s="152"/>
      <c r="C45" s="144"/>
      <c r="D45" s="144"/>
    </row>
    <row r="57" spans="1:2" ht="15" x14ac:dyDescent="0.25">
      <c r="A57" s="151" t="s">
        <v>587</v>
      </c>
      <c r="B57" s="32"/>
    </row>
    <row r="58" spans="1:2" ht="15" x14ac:dyDescent="0.25">
      <c r="A58" s="151" t="s">
        <v>588</v>
      </c>
      <c r="B58" s="32"/>
    </row>
    <row r="59" spans="1:2" ht="15" x14ac:dyDescent="0.25">
      <c r="A59" s="151" t="s">
        <v>589</v>
      </c>
      <c r="B59" s="32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99" workbookViewId="3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3" t="str">
        <f>ESF!A1</f>
        <v>MUNICIPIO DE ACAMBARO, GTO. 2024</v>
      </c>
      <c r="B1" s="153"/>
      <c r="C1" s="153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3" t="s">
        <v>189</v>
      </c>
      <c r="B2" s="153"/>
      <c r="C2" s="153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3" t="str">
        <f>ESF!A3</f>
        <v>DEL 01 DE ENERO DEL 2024 AL 31 DE MARZO DEL 2024</v>
      </c>
      <c r="B3" s="153"/>
      <c r="C3" s="153"/>
      <c r="D3" s="128" t="s">
        <v>3</v>
      </c>
      <c r="E3" s="20">
        <f>'Notas a los Edos Financieros'!D3</f>
        <v>1</v>
      </c>
    </row>
    <row r="4" spans="1:7" s="12" customFormat="1" ht="11.25" customHeight="1" x14ac:dyDescent="0.25">
      <c r="A4" s="153" t="s">
        <v>4</v>
      </c>
      <c r="B4" s="153"/>
      <c r="C4" s="153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139072972.86000001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32505649.27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23544290.120000001</v>
      </c>
      <c r="D11" s="126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6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23396406.559999999</v>
      </c>
      <c r="D13" s="126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147883.56</v>
      </c>
      <c r="D18" s="126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 t="str">
        <f t="shared" si="0"/>
        <v/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739200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739200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2998657.69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2998657.69</v>
      </c>
      <c r="D32" s="126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3722416.17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59130</v>
      </c>
      <c r="D37" s="126">
        <f>IFERROR(C37/$C$36,"")</f>
        <v>1.5884843956069535E-2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1500485.62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975908.8</v>
      </c>
      <c r="D41" s="126">
        <f t="shared" si="3"/>
        <v>0.6503953033551898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524576.81999999995</v>
      </c>
      <c r="D47" s="126">
        <f t="shared" si="3"/>
        <v>0.3496046966448102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105878347.51000001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105878347.51000001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44229996.770000003</v>
      </c>
      <c r="D59" s="126">
        <f t="shared" si="5"/>
        <v>0.41774355012315023</v>
      </c>
      <c r="E59" s="41"/>
    </row>
    <row r="60" spans="1:5" x14ac:dyDescent="0.2">
      <c r="A60" s="42">
        <v>4212</v>
      </c>
      <c r="B60" s="43" t="s">
        <v>237</v>
      </c>
      <c r="C60" s="46">
        <v>60831551.729999997</v>
      </c>
      <c r="D60" s="126">
        <f t="shared" si="5"/>
        <v>0.57454194517207191</v>
      </c>
      <c r="E60" s="41"/>
    </row>
    <row r="61" spans="1:5" x14ac:dyDescent="0.2">
      <c r="A61" s="42">
        <v>4213</v>
      </c>
      <c r="B61" s="43" t="s">
        <v>238</v>
      </c>
      <c r="C61" s="46">
        <v>816799.01</v>
      </c>
      <c r="D61" s="126">
        <f t="shared" si="5"/>
        <v>7.7145047047778572E-3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688976.08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688976.08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137514342.72999999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58585824.439999998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41602533.43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26194738.870000001</v>
      </c>
      <c r="D97" s="126">
        <f t="shared" ref="D97:D102" si="8">IFERROR(C97/$C$96,"")</f>
        <v>0.62964287773664074</v>
      </c>
      <c r="E97" s="43"/>
    </row>
    <row r="98" spans="1:5" x14ac:dyDescent="0.2">
      <c r="A98" s="45">
        <v>5112</v>
      </c>
      <c r="B98" s="43" t="s">
        <v>268</v>
      </c>
      <c r="C98" s="46">
        <v>674774.74</v>
      </c>
      <c r="D98" s="126">
        <f t="shared" si="8"/>
        <v>1.6219558867379292E-2</v>
      </c>
      <c r="E98" s="43"/>
    </row>
    <row r="99" spans="1:5" x14ac:dyDescent="0.2">
      <c r="A99" s="45">
        <v>5113</v>
      </c>
      <c r="B99" s="43" t="s">
        <v>269</v>
      </c>
      <c r="C99" s="46">
        <v>262805.7</v>
      </c>
      <c r="D99" s="126">
        <f t="shared" si="8"/>
        <v>6.3170600041027357E-3</v>
      </c>
      <c r="E99" s="43"/>
    </row>
    <row r="100" spans="1:5" x14ac:dyDescent="0.2">
      <c r="A100" s="45">
        <v>5114</v>
      </c>
      <c r="B100" s="43" t="s">
        <v>270</v>
      </c>
      <c r="C100" s="46">
        <v>11961808.630000001</v>
      </c>
      <c r="D100" s="126">
        <f t="shared" si="8"/>
        <v>0.28752596642045414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1494966.49</v>
      </c>
      <c r="D101" s="126">
        <f t="shared" si="8"/>
        <v>3.5934506068372382E-2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3470466.91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383537.11</v>
      </c>
      <c r="D104" s="126">
        <f t="shared" ref="D104:D112" si="9">IFERROR(C104/$C$103,"")</f>
        <v>0.11051455609470139</v>
      </c>
      <c r="E104" s="43"/>
    </row>
    <row r="105" spans="1:5" x14ac:dyDescent="0.2">
      <c r="A105" s="45">
        <v>5122</v>
      </c>
      <c r="B105" s="43" t="s">
        <v>275</v>
      </c>
      <c r="C105" s="46">
        <v>84250.73</v>
      </c>
      <c r="D105" s="126">
        <f t="shared" si="9"/>
        <v>2.4276482728371553E-2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67400.08</v>
      </c>
      <c r="D107" s="126">
        <f t="shared" si="9"/>
        <v>1.9421040957281453E-2</v>
      </c>
      <c r="E107" s="43"/>
    </row>
    <row r="108" spans="1:5" x14ac:dyDescent="0.2">
      <c r="A108" s="45">
        <v>5125</v>
      </c>
      <c r="B108" s="43" t="s">
        <v>278</v>
      </c>
      <c r="C108" s="46">
        <v>39050</v>
      </c>
      <c r="D108" s="126">
        <f t="shared" si="9"/>
        <v>1.1252088267281591E-2</v>
      </c>
      <c r="E108" s="43"/>
    </row>
    <row r="109" spans="1:5" x14ac:dyDescent="0.2">
      <c r="A109" s="45">
        <v>5126</v>
      </c>
      <c r="B109" s="43" t="s">
        <v>279</v>
      </c>
      <c r="C109" s="46">
        <v>2488085.34</v>
      </c>
      <c r="D109" s="126">
        <f t="shared" si="9"/>
        <v>0.71693100799511722</v>
      </c>
      <c r="E109" s="43"/>
    </row>
    <row r="110" spans="1:5" x14ac:dyDescent="0.2">
      <c r="A110" s="45">
        <v>5127</v>
      </c>
      <c r="B110" s="43" t="s">
        <v>280</v>
      </c>
      <c r="C110" s="46">
        <v>2600</v>
      </c>
      <c r="D110" s="126">
        <f t="shared" si="9"/>
        <v>7.4917873226458737E-4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6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405543.65</v>
      </c>
      <c r="D112" s="126">
        <f t="shared" si="9"/>
        <v>0.11685564522498214</v>
      </c>
      <c r="E112" s="43"/>
    </row>
    <row r="113" spans="1:5" x14ac:dyDescent="0.2">
      <c r="A113" s="117">
        <v>5130</v>
      </c>
      <c r="B113" s="120" t="s">
        <v>283</v>
      </c>
      <c r="C113" s="118">
        <v>13512824.1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11927017.07</v>
      </c>
      <c r="D114" s="126">
        <f t="shared" ref="D114:D122" si="10">IFERROR(C114/$C$113,"")</f>
        <v>0.88264429269082256</v>
      </c>
      <c r="E114" s="43"/>
    </row>
    <row r="115" spans="1:5" x14ac:dyDescent="0.2">
      <c r="A115" s="45">
        <v>5132</v>
      </c>
      <c r="B115" s="43" t="s">
        <v>285</v>
      </c>
      <c r="C115" s="46">
        <v>390634.23999999999</v>
      </c>
      <c r="D115" s="126">
        <f t="shared" si="10"/>
        <v>2.8908408568716588E-2</v>
      </c>
      <c r="E115" s="43"/>
    </row>
    <row r="116" spans="1:5" x14ac:dyDescent="0.2">
      <c r="A116" s="45">
        <v>5133</v>
      </c>
      <c r="B116" s="43" t="s">
        <v>286</v>
      </c>
      <c r="C116" s="46">
        <v>588014.6</v>
      </c>
      <c r="D116" s="126">
        <f t="shared" si="10"/>
        <v>4.3515300402674525E-2</v>
      </c>
      <c r="E116" s="43"/>
    </row>
    <row r="117" spans="1:5" x14ac:dyDescent="0.2">
      <c r="A117" s="45">
        <v>5134</v>
      </c>
      <c r="B117" s="43" t="s">
        <v>287</v>
      </c>
      <c r="C117" s="46">
        <v>30620.22</v>
      </c>
      <c r="D117" s="126">
        <f t="shared" si="10"/>
        <v>2.2660118842218928E-3</v>
      </c>
      <c r="E117" s="43"/>
    </row>
    <row r="118" spans="1:5" x14ac:dyDescent="0.2">
      <c r="A118" s="45">
        <v>5135</v>
      </c>
      <c r="B118" s="43" t="s">
        <v>288</v>
      </c>
      <c r="C118" s="46">
        <v>-1034096.64</v>
      </c>
      <c r="D118" s="126">
        <f t="shared" si="10"/>
        <v>-7.6527055510180145E-2</v>
      </c>
      <c r="E118" s="43"/>
    </row>
    <row r="119" spans="1:5" x14ac:dyDescent="0.2">
      <c r="A119" s="45">
        <v>5136</v>
      </c>
      <c r="B119" s="43" t="s">
        <v>289</v>
      </c>
      <c r="C119" s="46">
        <v>207000.11</v>
      </c>
      <c r="D119" s="126">
        <f t="shared" si="10"/>
        <v>1.5318789652564188E-2</v>
      </c>
      <c r="E119" s="43"/>
    </row>
    <row r="120" spans="1:5" x14ac:dyDescent="0.2">
      <c r="A120" s="45">
        <v>5137</v>
      </c>
      <c r="B120" s="43" t="s">
        <v>290</v>
      </c>
      <c r="C120" s="46">
        <v>23759.99</v>
      </c>
      <c r="D120" s="126">
        <f t="shared" si="10"/>
        <v>1.7583289639654233E-3</v>
      </c>
      <c r="E120" s="43"/>
    </row>
    <row r="121" spans="1:5" x14ac:dyDescent="0.2">
      <c r="A121" s="45">
        <v>5138</v>
      </c>
      <c r="B121" s="43" t="s">
        <v>291</v>
      </c>
      <c r="C121" s="46">
        <v>1044786.31</v>
      </c>
      <c r="D121" s="126">
        <f t="shared" si="10"/>
        <v>7.7318131448184849E-2</v>
      </c>
      <c r="E121" s="43"/>
    </row>
    <row r="122" spans="1:5" x14ac:dyDescent="0.2">
      <c r="A122" s="45">
        <v>5139</v>
      </c>
      <c r="B122" s="43" t="s">
        <v>292</v>
      </c>
      <c r="C122" s="46">
        <v>1348527.2</v>
      </c>
      <c r="D122" s="126">
        <f t="shared" si="10"/>
        <v>9.9796104057922275E-2</v>
      </c>
      <c r="E122" s="43"/>
    </row>
    <row r="123" spans="1:5" x14ac:dyDescent="0.2">
      <c r="A123" s="117">
        <v>5200</v>
      </c>
      <c r="B123" s="121" t="s">
        <v>293</v>
      </c>
      <c r="C123" s="118">
        <v>11131676.369999999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4362992.6500000004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>
        <f>IFERROR(C129/$C$127,"")</f>
        <v>0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6768683.7199999997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4615384.72</v>
      </c>
      <c r="D134" s="126">
        <f>IFERROR(C134/$C$133,"")</f>
        <v>0.6818733022437633</v>
      </c>
      <c r="E134" s="43"/>
    </row>
    <row r="135" spans="1:5" x14ac:dyDescent="0.2">
      <c r="A135" s="45">
        <v>5242</v>
      </c>
      <c r="B135" s="43" t="s">
        <v>304</v>
      </c>
      <c r="C135" s="46">
        <v>2000000</v>
      </c>
      <c r="D135" s="126">
        <f>IFERROR(C135/$C$133,"")</f>
        <v>0.29547842427478649</v>
      </c>
      <c r="E135" s="43"/>
    </row>
    <row r="136" spans="1:5" x14ac:dyDescent="0.2">
      <c r="A136" s="45">
        <v>5243</v>
      </c>
      <c r="B136" s="43" t="s">
        <v>305</v>
      </c>
      <c r="C136" s="46">
        <v>153299</v>
      </c>
      <c r="D136" s="126">
        <f>IFERROR(C136/$C$133,"")</f>
        <v>2.2648273481450248E-2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0</v>
      </c>
      <c r="D163" s="126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6" t="str">
        <f>IFERROR(C165/$C$163,"")</f>
        <v/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67796841.920000002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67796841.920000002</v>
      </c>
      <c r="D211" s="126">
        <f>IFERROR(C211/$C$211,"")</f>
        <v>1</v>
      </c>
      <c r="E211" s="43"/>
    </row>
    <row r="212" spans="1:5" x14ac:dyDescent="0.2">
      <c r="A212" s="45">
        <v>5611</v>
      </c>
      <c r="B212" s="43" t="s">
        <v>375</v>
      </c>
      <c r="C212" s="46">
        <v>67796841.920000002</v>
      </c>
      <c r="D212" s="126">
        <f>IFERROR(C212/$C$211,"")</f>
        <v>1</v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42" workbookViewId="3">
      <selection activeCell="B74" sqref="B74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4" t="str">
        <f>'Notas a los Edos Financieros'!A1</f>
        <v>MUNICIPIO DE ACAMBARO, GTO. 2024</v>
      </c>
      <c r="B1" s="155"/>
      <c r="C1" s="155"/>
      <c r="D1" s="155"/>
      <c r="E1" s="155"/>
      <c r="F1" s="155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4" t="s">
        <v>56</v>
      </c>
      <c r="B2" s="155"/>
      <c r="C2" s="155"/>
      <c r="D2" s="155"/>
      <c r="E2" s="155"/>
      <c r="F2" s="155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4" t="str">
        <f>'Notas a los Edos Financieros'!A3</f>
        <v>DEL 01 DE ENERO DEL 2024 AL 31 DE MARZO DEL 2024</v>
      </c>
      <c r="B3" s="155"/>
      <c r="C3" s="155"/>
      <c r="D3" s="155"/>
      <c r="E3" s="155"/>
      <c r="F3" s="155"/>
      <c r="G3" s="11" t="s">
        <v>3</v>
      </c>
      <c r="H3" s="20">
        <f>'Notas a los Edos Financieros'!D3</f>
        <v>1</v>
      </c>
    </row>
    <row r="4" spans="1:8" s="12" customFormat="1" ht="11.25" customHeight="1" x14ac:dyDescent="0.25">
      <c r="A4" s="153" t="s">
        <v>4</v>
      </c>
      <c r="B4" s="153"/>
      <c r="C4" s="153"/>
      <c r="D4" s="153"/>
      <c r="E4" s="153"/>
      <c r="F4" s="153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59022050.890000001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37539126.659999996</v>
      </c>
      <c r="D20" s="19">
        <v>37539126.659999996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10566</v>
      </c>
      <c r="D21" s="19">
        <v>10566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5458776.2000000002</v>
      </c>
      <c r="D24" s="19">
        <v>5458776.2000000002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13606779.51</v>
      </c>
      <c r="D27" s="19">
        <v>13606779.51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138323.25</v>
      </c>
      <c r="D28" s="19">
        <v>138323.25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497102.87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698614836.15999997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490272340.45999998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208342495.69999999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98477409.879999995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12046725.35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2350150.04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45500265.740000002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8258025.6299999999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25349327.120000001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1182277.6299999999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1128291.93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6471828.5499999998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6471828.5499999998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45513097.149999999</v>
      </c>
      <c r="D110" s="19">
        <v>45513097.149999999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4507151.97</v>
      </c>
      <c r="D112" s="19">
        <v>4507151.97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2435214.89</v>
      </c>
      <c r="D113" s="19">
        <v>2435214.89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2545729.86</v>
      </c>
      <c r="D114" s="19">
        <v>2545729.86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2400187.2000000002</v>
      </c>
      <c r="D117" s="19">
        <v>2400187.2000000002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33624813.229999997</v>
      </c>
      <c r="D119" s="19">
        <v>33624813.229999997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28" sqref="C28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6" t="str">
        <f>ESF!A1</f>
        <v>MUNICIPIO DE ACAMBARO, GTO. 2024</v>
      </c>
      <c r="B1" s="156"/>
      <c r="C1" s="156"/>
      <c r="D1" s="22" t="s">
        <v>0</v>
      </c>
      <c r="E1" s="23">
        <f>'Notas a los Edos Financieros'!D1</f>
        <v>2024</v>
      </c>
    </row>
    <row r="2" spans="1:5" ht="11.25" customHeight="1" x14ac:dyDescent="0.2">
      <c r="A2" s="156" t="s">
        <v>376</v>
      </c>
      <c r="B2" s="156"/>
      <c r="C2" s="156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6" t="str">
        <f>ESF!A3</f>
        <v>DEL 01 DE ENERO DEL 2024 AL 31 DE MARZO DEL 2024</v>
      </c>
      <c r="B3" s="156"/>
      <c r="C3" s="156"/>
      <c r="D3" s="22" t="s">
        <v>3</v>
      </c>
      <c r="E3" s="23">
        <f>'Notas a los Edos Financieros'!D3</f>
        <v>1</v>
      </c>
    </row>
    <row r="4" spans="1:5" ht="11.25" customHeight="1" x14ac:dyDescent="0.2">
      <c r="A4" s="156" t="s">
        <v>4</v>
      </c>
      <c r="B4" s="156"/>
      <c r="C4" s="156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291313490.10000002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1558630.13</v>
      </c>
    </row>
    <row r="16" spans="1:5" x14ac:dyDescent="0.2">
      <c r="A16" s="28">
        <v>3220</v>
      </c>
      <c r="B16" s="24" t="s">
        <v>383</v>
      </c>
      <c r="C16" s="29">
        <v>541901509.99000001</v>
      </c>
    </row>
    <row r="17" spans="1:3" x14ac:dyDescent="0.2">
      <c r="A17" s="28">
        <v>3230</v>
      </c>
      <c r="B17" s="24" t="s">
        <v>384</v>
      </c>
      <c r="C17" s="29">
        <v>-117181.33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0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1.5748031496062993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06" zoomScaleNormal="100" workbookViewId="3">
      <selection activeCell="D66" sqref="D66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6" t="str">
        <f>ESF!A1</f>
        <v>MUNICIPIO DE ACAMBARO, GTO. 2024</v>
      </c>
      <c r="B1" s="156"/>
      <c r="C1" s="156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6" t="s">
        <v>396</v>
      </c>
      <c r="B2" s="156"/>
      <c r="C2" s="156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6" t="str">
        <f>ESF!A3</f>
        <v>DEL 01 DE ENERO DEL 2024 AL 31 DE MARZO DEL 2024</v>
      </c>
      <c r="B3" s="156"/>
      <c r="C3" s="156"/>
      <c r="D3" s="22" t="s">
        <v>3</v>
      </c>
      <c r="E3" s="23">
        <f>'Notas a los Edos Financieros'!D3</f>
        <v>1</v>
      </c>
    </row>
    <row r="4" spans="1:5" s="30" customFormat="1" ht="11.25" customHeight="1" x14ac:dyDescent="0.25">
      <c r="A4" s="156" t="s">
        <v>4</v>
      </c>
      <c r="B4" s="156"/>
      <c r="C4" s="156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21988</v>
      </c>
      <c r="D9" s="29">
        <v>24000</v>
      </c>
    </row>
    <row r="10" spans="1:5" x14ac:dyDescent="0.2">
      <c r="A10" s="28">
        <v>1112</v>
      </c>
      <c r="B10" s="24" t="s">
        <v>398</v>
      </c>
      <c r="C10" s="29">
        <v>101070680.42</v>
      </c>
      <c r="D10" s="29">
        <v>88614449.5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101092668.42</v>
      </c>
      <c r="D16" s="89">
        <f>SUM(D9:D15)</f>
        <v>88638449.5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698614836.15999997</v>
      </c>
      <c r="D21" s="89">
        <f>SUM(D22:D28)</f>
        <v>-10733733.57</v>
      </c>
    </row>
    <row r="22" spans="1:4" x14ac:dyDescent="0.2">
      <c r="A22" s="28">
        <v>1231</v>
      </c>
      <c r="B22" s="24" t="s">
        <v>110</v>
      </c>
      <c r="C22" s="29">
        <v>490272340.45999998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208342495.69999999</v>
      </c>
      <c r="D25" s="29">
        <v>-10733733.57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98477409.88000001</v>
      </c>
      <c r="D29" s="89">
        <f>SUM(D30:D37)</f>
        <v>3040728</v>
      </c>
    </row>
    <row r="30" spans="1:4" x14ac:dyDescent="0.2">
      <c r="A30" s="28">
        <v>1241</v>
      </c>
      <c r="B30" s="24" t="s">
        <v>118</v>
      </c>
      <c r="C30" s="29">
        <v>12046725.35</v>
      </c>
      <c r="D30" s="29">
        <v>26725</v>
      </c>
    </row>
    <row r="31" spans="1:4" x14ac:dyDescent="0.2">
      <c r="A31" s="28">
        <v>1242</v>
      </c>
      <c r="B31" s="24" t="s">
        <v>119</v>
      </c>
      <c r="C31" s="29">
        <v>2350150.04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45500265.740000002</v>
      </c>
      <c r="D33" s="29">
        <v>3014003</v>
      </c>
    </row>
    <row r="34" spans="1:6" x14ac:dyDescent="0.2">
      <c r="A34" s="28">
        <v>1245</v>
      </c>
      <c r="B34" s="24" t="s">
        <v>122</v>
      </c>
      <c r="C34" s="29">
        <v>8258025.6299999999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25349327.120000001</v>
      </c>
      <c r="D35" s="29">
        <v>0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1182277.6299999999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1128291.93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798274523.66999996</v>
      </c>
      <c r="D44" s="89">
        <f>D21+D29+D38</f>
        <v>-7693005.5700000003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1558630.13</v>
      </c>
      <c r="D48" s="89">
        <v>51390512.600000001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67796841.920000002</v>
      </c>
      <c r="D49" s="89">
        <f>D50+D62+D63+D72+D75+D81+D90</f>
        <v>96171158.180000007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4868845.71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8001291.4299999997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67796841.920000002</v>
      </c>
      <c r="D90" s="89">
        <v>96171158.180000007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688976.08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688976.08</v>
      </c>
      <c r="D102" s="29">
        <v>5985921.5899999999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382.37</v>
      </c>
    </row>
    <row r="105" spans="1:6" x14ac:dyDescent="0.2">
      <c r="A105" s="28">
        <v>4319</v>
      </c>
      <c r="B105" s="102" t="s">
        <v>248</v>
      </c>
      <c r="C105" s="29">
        <v>688976.08</v>
      </c>
      <c r="D105" s="29">
        <v>5985539.2199999997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68666495.969999999</v>
      </c>
      <c r="D136" s="89">
        <f>D48+D49-D101</f>
        <v>147561670.78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24" sqref="B24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7" t="str">
        <f>ESF!A1</f>
        <v>MUNICIPIO DE ACAMBARO, GTO. 2024</v>
      </c>
      <c r="B1" s="158"/>
      <c r="C1" s="159"/>
    </row>
    <row r="2" spans="1:5" s="31" customFormat="1" ht="11.25" customHeight="1" x14ac:dyDescent="0.25">
      <c r="A2" s="160" t="s">
        <v>430</v>
      </c>
      <c r="B2" s="161"/>
      <c r="C2" s="162"/>
    </row>
    <row r="3" spans="1:5" s="31" customFormat="1" ht="11.25" customHeight="1" x14ac:dyDescent="0.25">
      <c r="A3" s="160" t="str">
        <f>ESF!A3</f>
        <v>DEL 01 DE ENERO DEL 2024 AL 31 DE MARZO DEL 2024</v>
      </c>
      <c r="B3" s="161"/>
      <c r="C3" s="162"/>
    </row>
    <row r="4" spans="1:5" s="31" customFormat="1" x14ac:dyDescent="0.25">
      <c r="A4" s="163" t="s">
        <v>431</v>
      </c>
      <c r="B4" s="164"/>
      <c r="C4" s="165"/>
    </row>
    <row r="5" spans="1:5" s="33" customFormat="1" x14ac:dyDescent="0.2">
      <c r="A5" s="166" t="s">
        <v>479</v>
      </c>
      <c r="B5" s="166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140044355.88999999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140044355.88999999</v>
      </c>
    </row>
    <row r="23" spans="1:3" x14ac:dyDescent="0.2">
      <c r="B23" s="15" t="s">
        <v>591</v>
      </c>
    </row>
    <row r="24" spans="1:3" x14ac:dyDescent="0.2">
      <c r="B24" s="32" t="s">
        <v>590</v>
      </c>
    </row>
  </sheetData>
  <mergeCells count="5">
    <mergeCell ref="A1:C1"/>
    <mergeCell ref="A2:C2"/>
    <mergeCell ref="A3:C3"/>
    <mergeCell ref="A4:C4"/>
    <mergeCell ref="A5:B5"/>
  </mergeCells>
  <pageMargins left="0.98425196850393704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3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opLeftCell="A16" workbookViewId="3">
      <selection activeCell="G24" sqref="G24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7" t="str">
        <f>ESF!A1</f>
        <v>MUNICIPIO DE ACAMBARO, GTO. 2024</v>
      </c>
      <c r="B1" s="168"/>
      <c r="C1" s="169"/>
    </row>
    <row r="2" spans="1:5" s="34" customFormat="1" ht="11.25" customHeight="1" x14ac:dyDescent="0.25">
      <c r="A2" s="170" t="s">
        <v>445</v>
      </c>
      <c r="B2" s="171"/>
      <c r="C2" s="172"/>
    </row>
    <row r="3" spans="1:5" s="34" customFormat="1" ht="11.25" customHeight="1" x14ac:dyDescent="0.25">
      <c r="A3" s="170" t="str">
        <f>ESF!A3</f>
        <v>DEL 01 DE ENERO DEL 2024 AL 31 DE MARZO DEL 2024</v>
      </c>
      <c r="B3" s="171"/>
      <c r="C3" s="172"/>
    </row>
    <row r="4" spans="1:5" x14ac:dyDescent="0.2">
      <c r="A4" s="163" t="s">
        <v>431</v>
      </c>
      <c r="B4" s="164"/>
      <c r="C4" s="165"/>
    </row>
    <row r="5" spans="1:5" ht="11.25" customHeight="1" x14ac:dyDescent="0.2">
      <c r="A5" s="166" t="s">
        <v>479</v>
      </c>
      <c r="B5" s="166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133723088.29000001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62613422.829999998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26725</v>
      </c>
      <c r="E11" s="148"/>
    </row>
    <row r="12" spans="1:5" x14ac:dyDescent="0.2">
      <c r="A12" s="87">
        <v>2.4</v>
      </c>
      <c r="B12" s="69" t="s">
        <v>119</v>
      </c>
      <c r="C12" s="80">
        <v>0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3014000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0</v>
      </c>
      <c r="E16" s="148"/>
    </row>
    <row r="17" spans="1:5" x14ac:dyDescent="0.2">
      <c r="A17" s="87">
        <v>2.9</v>
      </c>
      <c r="B17" s="69" t="s">
        <v>125</v>
      </c>
      <c r="C17" s="80">
        <v>0</v>
      </c>
      <c r="E17" s="148"/>
    </row>
    <row r="18" spans="1:5" x14ac:dyDescent="0.2">
      <c r="A18" s="87" t="s">
        <v>448</v>
      </c>
      <c r="B18" s="69" t="s">
        <v>449</v>
      </c>
      <c r="C18" s="80">
        <v>0</v>
      </c>
      <c r="E18" s="148"/>
    </row>
    <row r="19" spans="1:5" x14ac:dyDescent="0.2">
      <c r="A19" s="87" t="s">
        <v>450</v>
      </c>
      <c r="B19" s="69" t="s">
        <v>129</v>
      </c>
      <c r="C19" s="80">
        <v>0</v>
      </c>
      <c r="E19" s="148"/>
    </row>
    <row r="20" spans="1:5" x14ac:dyDescent="0.2">
      <c r="A20" s="87" t="s">
        <v>451</v>
      </c>
      <c r="B20" s="69" t="s">
        <v>452</v>
      </c>
      <c r="C20" s="80">
        <v>59572697.829999998</v>
      </c>
    </row>
    <row r="21" spans="1:5" x14ac:dyDescent="0.2">
      <c r="A21" s="87" t="s">
        <v>453</v>
      </c>
      <c r="B21" s="69" t="s">
        <v>454</v>
      </c>
      <c r="C21" s="80">
        <v>0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0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67796841.920000002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0</v>
      </c>
      <c r="E35" s="148"/>
    </row>
    <row r="36" spans="1:5" x14ac:dyDescent="0.2">
      <c r="A36" s="87" t="s">
        <v>563</v>
      </c>
      <c r="B36" s="69" t="s">
        <v>374</v>
      </c>
      <c r="C36" s="80">
        <v>67796841.920000002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138906507.38</v>
      </c>
    </row>
    <row r="42" spans="1:5" x14ac:dyDescent="0.2">
      <c r="B42" s="15" t="s">
        <v>593</v>
      </c>
    </row>
    <row r="43" spans="1:5" x14ac:dyDescent="0.2">
      <c r="B43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topLeftCell="B1" workbookViewId="3">
      <selection activeCell="C41" sqref="C41:C45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6" t="str">
        <f>'Notas a los Edos Financieros'!A1</f>
        <v>MUNICIPIO DE ACAMBARO, GTO. 2024</v>
      </c>
      <c r="B1" s="175"/>
      <c r="C1" s="175"/>
      <c r="D1" s="175"/>
      <c r="E1" s="175"/>
      <c r="F1" s="175"/>
      <c r="G1" s="22" t="s">
        <v>0</v>
      </c>
      <c r="H1" s="23">
        <f>'Notas a los Edos Financieros'!D1</f>
        <v>2024</v>
      </c>
    </row>
    <row r="2" spans="1:10" ht="11.25" customHeight="1" x14ac:dyDescent="0.2">
      <c r="A2" s="156" t="s">
        <v>478</v>
      </c>
      <c r="B2" s="175"/>
      <c r="C2" s="175"/>
      <c r="D2" s="175"/>
      <c r="E2" s="175"/>
      <c r="F2" s="175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6" t="str">
        <f>'Notas a los Edos Financieros'!A3</f>
        <v>DEL 01 DE ENERO DEL 2024 AL 31 DE MARZO DEL 2024</v>
      </c>
      <c r="B3" s="175"/>
      <c r="C3" s="175"/>
      <c r="D3" s="175"/>
      <c r="E3" s="175"/>
      <c r="F3" s="175"/>
      <c r="G3" s="22" t="s">
        <v>3</v>
      </c>
      <c r="H3" s="23">
        <f>'Notas a los Edos Financieros'!D3</f>
        <v>1</v>
      </c>
    </row>
    <row r="4" spans="1:10" ht="11.25" customHeight="1" x14ac:dyDescent="0.2">
      <c r="A4" s="156" t="s">
        <v>4</v>
      </c>
      <c r="B4" s="156"/>
      <c r="C4" s="156"/>
      <c r="D4" s="156"/>
      <c r="E4" s="156"/>
      <c r="F4" s="156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3" t="s">
        <v>547</v>
      </c>
      <c r="C39" s="174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555318172.27999997</v>
      </c>
    </row>
    <row r="42" spans="1:6" x14ac:dyDescent="0.2">
      <c r="A42" s="24">
        <v>8120</v>
      </c>
      <c r="B42" s="136" t="s">
        <v>515</v>
      </c>
      <c r="C42" s="149">
        <v>463559873.01999998</v>
      </c>
    </row>
    <row r="43" spans="1:6" x14ac:dyDescent="0.2">
      <c r="A43" s="24">
        <v>8130</v>
      </c>
      <c r="B43" s="136" t="s">
        <v>516</v>
      </c>
      <c r="C43" s="149">
        <v>47135835.789999999</v>
      </c>
    </row>
    <row r="44" spans="1:6" x14ac:dyDescent="0.2">
      <c r="A44" s="24">
        <v>8140</v>
      </c>
      <c r="B44" s="136" t="s">
        <v>517</v>
      </c>
      <c r="C44" s="149">
        <v>135969.60999999999</v>
      </c>
    </row>
    <row r="45" spans="1:6" ht="12" thickBot="1" x14ac:dyDescent="0.25">
      <c r="A45" s="24">
        <v>8150</v>
      </c>
      <c r="B45" s="137" t="s">
        <v>518</v>
      </c>
      <c r="C45" s="150">
        <v>138758165.44</v>
      </c>
    </row>
    <row r="47" spans="1:6" ht="12" thickBot="1" x14ac:dyDescent="0.25"/>
    <row r="48" spans="1:6" ht="12" x14ac:dyDescent="0.2">
      <c r="B48" s="173" t="s">
        <v>548</v>
      </c>
      <c r="C48" s="174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555318172.27999997</v>
      </c>
    </row>
    <row r="51" spans="1:3" x14ac:dyDescent="0.2">
      <c r="A51" s="24">
        <v>8220</v>
      </c>
      <c r="B51" s="136" t="s">
        <v>520</v>
      </c>
      <c r="C51" s="138">
        <v>298210046.64999998</v>
      </c>
    </row>
    <row r="52" spans="1:3" x14ac:dyDescent="0.2">
      <c r="A52" s="24">
        <v>8230</v>
      </c>
      <c r="B52" s="136" t="s">
        <v>521</v>
      </c>
      <c r="C52" s="138">
        <v>-47135835.789999999</v>
      </c>
    </row>
    <row r="53" spans="1:3" x14ac:dyDescent="0.2">
      <c r="A53" s="24">
        <v>8240</v>
      </c>
      <c r="B53" s="136" t="s">
        <v>522</v>
      </c>
      <c r="C53" s="138">
        <v>170520873.13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1858411.87</v>
      </c>
    </row>
    <row r="56" spans="1:3" ht="12" thickBot="1" x14ac:dyDescent="0.25">
      <c r="A56" s="24">
        <v>8270</v>
      </c>
      <c r="B56" s="137" t="s">
        <v>525</v>
      </c>
      <c r="C56" s="139">
        <v>131864676.42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2024-04-27T23:33:45Z</cp:lastPrinted>
  <dcterms:created xsi:type="dcterms:W3CDTF">2012-12-11T20:36:24Z</dcterms:created>
  <dcterms:modified xsi:type="dcterms:W3CDTF">2024-04-27T23:34:42Z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