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32025\"/>
    </mc:Choice>
  </mc:AlternateContent>
  <xr:revisionPtr revIDLastSave="0" documentId="13_ncr:1_{CA19FBAD-847F-4492-A5AF-95F2621D1964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  <workbookView visibility="hidden" xWindow="-120" yWindow="-120" windowWidth="29040" windowHeight="15720" firstSheet="7" activeTab="7" xr2:uid="{00000000-000D-0000-FFFF-FFFF01000000}"/>
    <workbookView visibility="hidden" xWindow="-120" yWindow="-120" windowWidth="29040" windowHeight="15720" xr2:uid="{00000000-000D-0000-FFFF-FFFF02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D138" i="62" s="1"/>
  <c r="C49" i="62"/>
  <c r="C138" i="62" s="1"/>
  <c r="D38" i="62"/>
  <c r="C38" i="62"/>
  <c r="D29" i="62"/>
  <c r="C29" i="62"/>
  <c r="D21" i="62"/>
  <c r="C21" i="62"/>
  <c r="D16" i="62"/>
  <c r="C16" i="62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<sst xmlns="http://schemas.openxmlformats.org/spreadsheetml/2006/main" count="836" uniqueCount="594">
  <si>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</si>
  <si>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</si>
  <si>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</si>
  <si>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</si>
  <si>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</si>
  <si>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</si>
  <si>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</si>
  <si>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</si>
  <si>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</si>
  <si>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</si>
  <si>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</si>
  <si>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</si>
  <si>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</si>
  <si>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</si>
  <si>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</si>
  <si>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</si>
  <si>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</si>
  <si>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</si>
  <si>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</si>
  <si>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</si>
  <si>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</si>
  <si>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</si>
  <si>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</si>
  <si>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</si>
  <si>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</si>
  <si>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</si>
  <si>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</si>
  <si>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</si>
  <si>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</si>
  <si>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</si>
  <si>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</si>
  <si>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</si>
  <si>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</si>
  <si>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</si>
  <si>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</si>
  <si>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</si>
  <si>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</si>
  <si>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</si>
  <si>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</si>
  <si>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</si>
  <si>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</si>
  <si>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</si>
  <si>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</si>
  <si>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</si>
  <si>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</si>
  <si>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</si>
  <si>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</si>
  <si>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</si>
  <si>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</si>
  <si>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</si>
  <si>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</si>
  <si>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</si>
  <si>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</si>
  <si>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</si>
  <si>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</si>
  <si>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</si>
  <si>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</si>
  <si>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</si>
  <si>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</si>
  <si>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</si>
  <si>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</si>
  <si>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</si>
  <si>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</si>
  <si>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</si>
  <si>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</si>
  <si>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</si>
  <si>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</si>
  <si>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</si>
  <si>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</si>
  <si>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</si>
  <si>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</si>
  <si>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</si>
  <si>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</si>
  <si>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</si>
  <si>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</si>
  <si>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</si>
  <si>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</si>
  <si>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</si>
  <si>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</si>
  <si>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</si>
  <si>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</si>
  <si>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</si>
  <si>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</si>
  <si>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</si>
  <si>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</si>
  <si>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</si>
  <si>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</si>
  <si>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</si>
  <si>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</si>
  <si>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</si>
  <si>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</si>
  <si>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</si>
  <si>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</si>
  <si>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</si>
  <si>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</si>
  <si>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</si>
  <si>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</si>
  <si>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</si>
  <si>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</si>
  <si>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</si>
  <si>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</si>
  <si>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</si>
  <si>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</si>
  <si>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</si>
  <si>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</si>
  <si>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</si>
  <si>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</si>
  <si>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</si>
  <si>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</si>
  <si>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</si>
  <si>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</si>
  <si>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</si>
  <si>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</si>
  <si>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</si>
  <si>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</si>
  <si>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</si>
  <si>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</si>
  <si>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</si>
  <si>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</si>
  <si>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</si>
  <si>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</si>
  <si>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</si>
  <si>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</si>
  <si>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</si>
  <si>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</si>
  <si>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</si>
  <si>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</si>
  <si>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</si>
  <si>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</si>
  <si>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</si>
  <si>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</si>
  <si>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</si>
  <si>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</si>
  <si>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</si>
  <si>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</si>
  <si>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</si>
  <si>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</si>
  <si>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</si>
  <si>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</si>
  <si>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</si>
  <si>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</si>
  <si>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</si>
  <si>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</si>
  <si>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</si>
  <si>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</si>
  <si>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</si>
  <si>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</si>
  <si>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</si>
  <si>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</si>
  <si>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</si>
  <si>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</si>
  <si>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</si>
  <si>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</si>
  <si>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</si>
  <si>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</si>
  <si>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</si>
  <si>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</si>
  <si>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</si>
  <si>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</si>
  <si>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</si>
  <si>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</si>
  <si>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</si>
  <si>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</si>
  <si>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</si>
  <si>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</si>
  <si>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</si>
  <si>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</si>
  <si>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</si>
  <si>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</si>
  <si>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</si>
  <si>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</si>
  <si>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</si>
  <si>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</si>
  <si>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</si>
  <si>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</si>
  <si>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</si>
  <si>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</si>
  <si>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</si>
  <si>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</si>
  <si>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</si>
  <si>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</si>
  <si>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</si>
  <si>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</si>
  <si>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</si>
  <si>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</si>
  <si>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</si>
  <si>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</si>
  <si>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</si>
  <si>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</si>
  <si>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</si>
  <si>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</si>
  <si>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</si>
  <si>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</si>
  <si>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</si>
  <si>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</si>
  <si>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</si>
  <si>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</si>
  <si>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</si>
  <si>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</si>
  <si>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</si>
  <si>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</si>
  <si>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</si>
  <si>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</si>
  <si>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</si>
  <si>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</si>
  <si>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</si>
  <si>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</si>
  <si>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</si>
  <si>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</si>
  <si>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</si>
  <si>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</si>
  <si>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</si>
  <si>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</si>
  <si>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</si>
  <si>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</si>
  <si>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</si>
  <si>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</si>
  <si>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</si>
  <si>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</si>
  <si>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</si>
  <si>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</si>
  <si>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</si>
  <si>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</si>
  <si>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</si>
  <si>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</si>
  <si>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</si>
  <si>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</si>
  <si>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</si>
  <si>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</si>
  <si>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</si>
  <si>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</si>
  <si>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</si>
  <si>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</si>
  <si>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</si>
  <si>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</si>
  <si>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</si>
  <si>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</si>
  <si>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</si>
  <si>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</si>
  <si>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</si>
  <si>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</si>
  <si>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</si>
  <si>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</si>
  <si>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</si>
  <si>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</si>
  <si>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</si>
  <si>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</si>
  <si>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</si>
  <si>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</si>
  <si>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</si>
  <si>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</si>
  <si>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</si>
  <si>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</si>
  <si>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</si>
  <si>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</si>
  <si>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</si>
  <si>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</si>
  <si>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</si>
  <si>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</si>
  <si>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</si>
  <si>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</si>
  <si>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</si>
  <si>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</si>
  <si>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</si>
  <si>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</si>
  <si>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</si>
  <si>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</si>
  <si>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</si>
  <si>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</si>
  <si>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</si>
  <si>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</si>
  <si>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</si>
  <si>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</si>
  <si>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</si>
  <si>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</si>
  <si>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</si>
  <si>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</si>
  <si>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</si>
  <si>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</si>
  <si>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</si>
  <si>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</si>
  <si>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</si>
  <si>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</si>
  <si>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</si>
  <si>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</si>
  <si>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</si>
  <si>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</si>
  <si>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</si>
  <si>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</si>
  <si>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</si>
  <si>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</si>
  <si>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</si>
  <si>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</si>
  <si>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</si>
  <si>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</si>
  <si>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</si>
  <si>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</si>
  <si>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</si>
  <si>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</si>
  <si>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</si>
  <si>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</si>
  <si>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</si>
  <si>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</si>
  <si>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</si>
  <si>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</si>
  <si>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</si>
  <si>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</si>
  <si>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</si>
  <si>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</si>
  <si>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</si>
  <si>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</si>
  <si>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</si>
  <si>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</si>
  <si>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</si>
  <si>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</si>
  <si>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</si>
  <si>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</si>
  <si>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</si>
  <si>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</si>
  <si>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</si>
  <si>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</si>
  <si>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</si>
  <si>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</si>
  <si>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</si>
  <si>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</si>
  <si>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</si>
  <si>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</si>
  <si>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</si>
  <si>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</si>
  <si>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</si>
  <si>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</si>
  <si>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</si>
  <si>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</si>
  <si>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</si>
  <si>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</si>
  <si>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</si>
  <si>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</si>
  <si>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</si>
  <si>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</si>
  <si>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</si>
  <si>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</si>
  <si>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</si>
  <si>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</si>
  <si>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</si>
  <si>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</si>
  <si>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</si>
  <si>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</si>
  <si>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</si>
  <si>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</si>
  <si>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</si>
  <si>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</si>
  <si>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</si>
  <si>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</si>
  <si>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</si>
  <si>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</si>
  <si>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</si>
  <si>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</si>
  <si>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</si>
  <si>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</si>
  <si>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</si>
  <si>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</si>
  <si>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</si>
  <si>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</si>
  <si>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</si>
  <si>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</si>
  <si>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</si>
  <si>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</si>
  <si>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</si>
  <si>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</si>
  <si>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</si>
  <si>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</si>
  <si>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</si>
  <si>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</si>
  <si>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</si>
  <si>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</si>
  <si>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</si>
  <si>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</si>
  <si>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</si>
  <si>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</si>
  <si>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</si>
  <si>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</si>
  <si>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</si>
  <si>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</si>
  <si>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</si>
  <si>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</si>
  <si>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</si>
  <si>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</si>
  <si>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</si>
  <si>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</si>
  <si>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</si>
  <si>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</si>
  <si>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</si>
  <si>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</si>
  <si>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</si>
  <si>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</si>
  <si>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</si>
  <si>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</si>
  <si>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</si>
  <si>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</si>
  <si>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</si>
  <si>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</si>
  <si>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</si>
  <si>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</si>
  <si>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</si>
  <si>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</si>
  <si>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</si>
  <si>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</si>
  <si>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</si>
  <si>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</si>
  <si>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</si>
  <si>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</si>
  <si>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</si>
  <si>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</si>
  <si>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</si>
  <si>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</si>
  <si>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</si>
  <si>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</si>
  <si>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</si>
  <si>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</si>
  <si>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</si>
  <si>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</si>
  <si>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</si>
  <si>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</si>
  <si>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</si>
  <si>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</si>
  <si>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</si>
  <si>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</si>
  <si>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</si>
  <si>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</si>
  <si>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</si>
  <si>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</si>
  <si>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</si>
  <si>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</si>
  <si>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</si>
  <si>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</si>
  <si>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</si>
  <si>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</si>
  <si>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</si>
  <si>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</si>
  <si>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</si>
  <si>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</si>
  <si>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</si>
  <si>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</si>
  <si>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</si>
  <si>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</si>
  <si>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</si>
  <si>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</si>
  <si>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</si>
  <si>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</si>
  <si>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</si>
  <si>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</si>
  <si>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</si>
  <si>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</si>
  <si>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</si>
  <si>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</si>
  <si>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</si>
  <si>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</si>
  <si>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</si>
  <si>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</si>
  <si>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</si>
  <si>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</si>
  <si>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</si>
  <si>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</si>
  <si>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</si>
  <si>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</si>
  <si>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</si>
  <si>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</si>
  <si>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</si>
  <si>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</si>
  <si>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</si>
  <si>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</si>
  <si>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</si>
  <si>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</si>
  <si>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</si>
  <si>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</si>
  <si>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</si>
  <si>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</si>
  <si>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</si>
  <si>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</si>
  <si>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</si>
  <si>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</si>
  <si>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</si>
  <si>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</si>
  <si>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</si>
  <si>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</si>
  <si>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</si>
  <si>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</si>
  <si>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</si>
  <si>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</si>
  <si>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</si>
  <si>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</si>
  <si>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</si>
  <si>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</si>
  <si>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</si>
  <si>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</si>
  <si>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</si>
  <si>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</si>
  <si>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</si>
  <si>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</si>
  <si>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</si>
  <si>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</si>
  <si>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</si>
  <si>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</si>
  <si>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</si>
  <si>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</si>
  <si>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</si>
  <si>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</si>
  <si>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</si>
  <si>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</si>
  <si>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</si>
  <si>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</si>
  <si>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</si>
  <si>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</si>
  <si>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</si>
  <si>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</si>
  <si>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</si>
  <si>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</si>
  <si>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</si>
  <si>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</si>
  <si>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</si>
  <si>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</si>
  <si>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</si>
  <si>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</si>
  <si>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</si>
  <si>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</si>
  <si>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</si>
  <si>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</si>
  <si>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</si>
  <si>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</si>
  <si>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</si>
  <si>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</si>
  <si>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</si>
  <si>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</si>
  <si>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</si>
  <si>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</si>
  <si>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</si>
  <si>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</si>
  <si>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</si>
  <si>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</si>
  <si>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</si>
  <si>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</si>
  <si>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</si>
  <si>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</si>
  <si>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</si>
  <si>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</si>
  <si>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</si>
  <si>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</si>
  <si>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</si>
  <si>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</si>
  <si>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</si>
  <si>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</si>
  <si>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</si>
  <si>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</si>
  <si>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</si>
  <si>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</si>
  <si>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</si>
  <si>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</si>
  <si>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</si>
  <si>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</si>
  <si>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</si>
  <si>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</si>
  <si>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</si>
  <si>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</si>
  <si>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</si>
  <si>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</si>
  <si>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</si>
  <si>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</si>
  <si>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</si>
  <si>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</si>
  <si>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</si>
  <si>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</si>
  <si>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</si>
  <si>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</si>
  <si>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</si>
  <si>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</si>
  <si>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</si>
  <si>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</si>
  <si>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</si>
  <si>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</si>
  <si>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</si>
  <si>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</si>
  <si>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</si>
  <si>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</si>
  <si>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</si>
  <si>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</si>
  <si>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</si>
  <si>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</si>
  <si>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ACAMBARO, GTO. 2025</t>
  </si>
  <si>
    <t>DEL 01 DE ENERO DEL 2025 AL 30 DE SEPTIEMBRE DEL 2025</t>
  </si>
  <si>
    <t xml:space="preserve">Bajo protesta de decir verdad declaramos que los Estados Financieros y sus notas, son razonablemente correctos </t>
  </si>
  <si>
    <t>y son responsabilidad del emisor</t>
  </si>
  <si>
    <t>________________________                                 _______________________________</t>
  </si>
  <si>
    <t>Lic. Claudia Silva Campos                                         C.P. y Lic. Claudia Salinas Cervantes</t>
  </si>
  <si>
    <t>Presidenta Municipal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</si>
</sst>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45"/>
  <sheetViews>
    <sheetView workbookViewId="0"/>
    <sheetView workbookViewId="1"/>
    <sheetView tabSelected="1" workbookViewId="2">
      <selection activeCell="B1" sqref="B1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3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9" t="str">
        <f>ESF!A1</f>
        <v>MUNICIPIO DE ACAMBARO,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9" t="str">
        <f>ESF!A3</f>
        <v>DEL 01 DE ENERO DEL 2025 AL 30 DE SEPTIEMBRE DEL 2025</v>
      </c>
      <c r="B3" s="159"/>
      <c r="C3" s="159"/>
      <c r="D3" s="127" t="s">
        <v>3</v>
      </c>
      <c r="E3" s="20">
        <f>'Notas a los Edos Financieros'!D3</f>
        <v>3</v>
      </c>
    </row>
    <row r="4" spans="1:7" s="12" customFormat="1" ht="11.25" customHeight="1" x14ac:dyDescent="0.25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374244028.80000001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51574582.530000001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29311979.050000001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28980101.960000001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331877.09000000003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1305819.5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1305819.5</v>
      </c>
      <c r="D28" s="125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209</v>
      </c>
      <c r="C30" s="117">
        <v>7706851.7400000002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7706851.7400000002</v>
      </c>
      <c r="D32" s="125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215</v>
      </c>
      <c r="C36" s="117">
        <v>9780451.7300000004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2330624.81</v>
      </c>
      <c r="D37" s="125">
        <f>IFERROR(C37/$C$36,"")</f>
        <v>0.2382941886877448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3468935.07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2226074.16</v>
      </c>
      <c r="D41" s="125">
        <f t="shared" si="3"/>
        <v>0.64171687133942246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29054.07</v>
      </c>
      <c r="D43" s="125">
        <f t="shared" si="3"/>
        <v>8.3755012456892142E-3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1213806.8400000001</v>
      </c>
      <c r="D47" s="125">
        <f t="shared" si="3"/>
        <v>0.34990762741488851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321674936.32999998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321674936.32999998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162812257.91999999</v>
      </c>
      <c r="D59" s="125">
        <f t="shared" si="5"/>
        <v>0.50613908493316406</v>
      </c>
      <c r="E59" s="41"/>
    </row>
    <row r="60" spans="1:5" x14ac:dyDescent="0.2">
      <c r="A60" s="42">
        <v>4212</v>
      </c>
      <c r="B60" s="43" t="s">
        <v>237</v>
      </c>
      <c r="C60" s="46">
        <v>146070411</v>
      </c>
      <c r="D60" s="125">
        <f t="shared" si="5"/>
        <v>0.45409323047211003</v>
      </c>
      <c r="E60" s="41"/>
    </row>
    <row r="61" spans="1:5" x14ac:dyDescent="0.2">
      <c r="A61" s="42">
        <v>4213</v>
      </c>
      <c r="B61" s="43" t="s">
        <v>238</v>
      </c>
      <c r="C61" s="46">
        <v>9292267.4100000001</v>
      </c>
      <c r="D61" s="125">
        <f t="shared" si="5"/>
        <v>2.8887135305024965E-2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994509.94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994509.94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250580781.74000001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231185443.34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137028346.81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107301334.73999999</v>
      </c>
      <c r="D97" s="125">
        <f t="shared" ref="D97:D102" si="8">IFERROR(C97/$C$96,"")</f>
        <v>0.78305939783964029</v>
      </c>
      <c r="E97" s="43"/>
    </row>
    <row r="98" spans="1:5" x14ac:dyDescent="0.2">
      <c r="A98" s="45">
        <v>5112</v>
      </c>
      <c r="B98" s="43" t="s">
        <v>268</v>
      </c>
      <c r="C98" s="46">
        <v>2195234.08</v>
      </c>
      <c r="D98" s="125">
        <f t="shared" si="8"/>
        <v>1.6020291648441584E-2</v>
      </c>
      <c r="E98" s="43"/>
    </row>
    <row r="99" spans="1:5" x14ac:dyDescent="0.2">
      <c r="A99" s="45">
        <v>5113</v>
      </c>
      <c r="B99" s="43" t="s">
        <v>269</v>
      </c>
      <c r="C99" s="46">
        <v>2363761.71</v>
      </c>
      <c r="D99" s="125">
        <f t="shared" si="8"/>
        <v>1.7250165860043042E-2</v>
      </c>
      <c r="E99" s="43"/>
    </row>
    <row r="100" spans="1:5" x14ac:dyDescent="0.2">
      <c r="A100" s="45">
        <v>5114</v>
      </c>
      <c r="B100" s="43" t="s">
        <v>270</v>
      </c>
      <c r="C100" s="46">
        <v>17683567.100000001</v>
      </c>
      <c r="D100" s="125">
        <f t="shared" si="8"/>
        <v>0.12905043016040749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4171433.18</v>
      </c>
      <c r="D101" s="125">
        <f t="shared" si="8"/>
        <v>3.0442118562402292E-2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16572919.359999999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949093.19</v>
      </c>
      <c r="D104" s="125">
        <f t="shared" ref="D104:D112" si="9">IFERROR(C104/$C$103,"")</f>
        <v>5.7267713031338853E-2</v>
      </c>
      <c r="E104" s="43"/>
    </row>
    <row r="105" spans="1:5" x14ac:dyDescent="0.2">
      <c r="A105" s="45">
        <v>5122</v>
      </c>
      <c r="B105" s="43" t="s">
        <v>275</v>
      </c>
      <c r="C105" s="46">
        <v>141251.29</v>
      </c>
      <c r="D105" s="125">
        <f t="shared" si="9"/>
        <v>8.523017998924241E-3</v>
      </c>
      <c r="E105" s="43"/>
    </row>
    <row r="106" spans="1:5" x14ac:dyDescent="0.2">
      <c r="A106" s="45">
        <v>5123</v>
      </c>
      <c r="B106" s="43" t="s">
        <v>276</v>
      </c>
      <c r="C106" s="46">
        <v>23587.439999999999</v>
      </c>
      <c r="D106" s="125">
        <f t="shared" si="9"/>
        <v>1.4232519622903663E-3</v>
      </c>
      <c r="E106" s="43"/>
    </row>
    <row r="107" spans="1:5" x14ac:dyDescent="0.2">
      <c r="A107" s="45">
        <v>5124</v>
      </c>
      <c r="B107" s="43" t="s">
        <v>277</v>
      </c>
      <c r="C107" s="46">
        <v>994273.05</v>
      </c>
      <c r="D107" s="125">
        <f t="shared" si="9"/>
        <v>5.9993838647387235E-2</v>
      </c>
      <c r="E107" s="43"/>
    </row>
    <row r="108" spans="1:5" x14ac:dyDescent="0.2">
      <c r="A108" s="45">
        <v>5125</v>
      </c>
      <c r="B108" s="43" t="s">
        <v>278</v>
      </c>
      <c r="C108" s="46">
        <v>101966.24</v>
      </c>
      <c r="D108" s="125">
        <f t="shared" si="9"/>
        <v>6.1525816776797498E-3</v>
      </c>
      <c r="E108" s="43"/>
    </row>
    <row r="109" spans="1:5" x14ac:dyDescent="0.2">
      <c r="A109" s="45">
        <v>5126</v>
      </c>
      <c r="B109" s="43" t="s">
        <v>279</v>
      </c>
      <c r="C109" s="46">
        <v>8687827.0899999999</v>
      </c>
      <c r="D109" s="125">
        <f t="shared" si="9"/>
        <v>0.52421826844633845</v>
      </c>
      <c r="E109" s="43"/>
    </row>
    <row r="110" spans="1:5" x14ac:dyDescent="0.2">
      <c r="A110" s="45">
        <v>5127</v>
      </c>
      <c r="B110" s="43" t="s">
        <v>280</v>
      </c>
      <c r="C110" s="46">
        <v>2186960.69</v>
      </c>
      <c r="D110" s="125">
        <f t="shared" si="9"/>
        <v>0.13195989448174084</v>
      </c>
      <c r="E110" s="43"/>
    </row>
    <row r="111" spans="1:5" x14ac:dyDescent="0.2">
      <c r="A111" s="45">
        <v>5128</v>
      </c>
      <c r="B111" s="43" t="s">
        <v>281</v>
      </c>
      <c r="C111" s="46">
        <v>1744013.6</v>
      </c>
      <c r="D111" s="125">
        <f t="shared" si="9"/>
        <v>0.1052327331181801</v>
      </c>
      <c r="E111" s="43"/>
    </row>
    <row r="112" spans="1:5" x14ac:dyDescent="0.2">
      <c r="A112" s="45">
        <v>5129</v>
      </c>
      <c r="B112" s="43" t="s">
        <v>282</v>
      </c>
      <c r="C112" s="46">
        <v>1743946.77</v>
      </c>
      <c r="D112" s="125">
        <f t="shared" si="9"/>
        <v>0.10522870063612016</v>
      </c>
      <c r="E112" s="43"/>
    </row>
    <row r="113" spans="1:5" x14ac:dyDescent="0.2">
      <c r="A113" s="116">
        <v>5130</v>
      </c>
      <c r="B113" s="119" t="s">
        <v>283</v>
      </c>
      <c r="C113" s="117">
        <v>77584177.170000002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56471206</v>
      </c>
      <c r="D114" s="125">
        <f t="shared" ref="D114:D122" si="10">IFERROR(C114/$C$113,"")</f>
        <v>0.72787014130809269</v>
      </c>
      <c r="E114" s="43"/>
    </row>
    <row r="115" spans="1:5" x14ac:dyDescent="0.2">
      <c r="A115" s="45">
        <v>5132</v>
      </c>
      <c r="B115" s="43" t="s">
        <v>285</v>
      </c>
      <c r="C115" s="46">
        <v>1176956.6399999999</v>
      </c>
      <c r="D115" s="125">
        <f t="shared" si="10"/>
        <v>1.5170060222731881E-2</v>
      </c>
      <c r="E115" s="43"/>
    </row>
    <row r="116" spans="1:5" x14ac:dyDescent="0.2">
      <c r="A116" s="45">
        <v>5133</v>
      </c>
      <c r="B116" s="43" t="s">
        <v>286</v>
      </c>
      <c r="C116" s="46">
        <v>1809599.88</v>
      </c>
      <c r="D116" s="125">
        <f t="shared" si="10"/>
        <v>2.332434197291107E-2</v>
      </c>
      <c r="E116" s="43"/>
    </row>
    <row r="117" spans="1:5" x14ac:dyDescent="0.2">
      <c r="A117" s="45">
        <v>5134</v>
      </c>
      <c r="B117" s="43" t="s">
        <v>287</v>
      </c>
      <c r="C117" s="46">
        <v>179318.17</v>
      </c>
      <c r="D117" s="125">
        <f t="shared" si="10"/>
        <v>2.3112724339021304E-3</v>
      </c>
      <c r="E117" s="43"/>
    </row>
    <row r="118" spans="1:5" x14ac:dyDescent="0.2">
      <c r="A118" s="45">
        <v>5135</v>
      </c>
      <c r="B118" s="43" t="s">
        <v>288</v>
      </c>
      <c r="C118" s="46">
        <v>1207742.0900000001</v>
      </c>
      <c r="D118" s="125">
        <f t="shared" si="10"/>
        <v>1.5566860847845736E-2</v>
      </c>
      <c r="E118" s="43"/>
    </row>
    <row r="119" spans="1:5" x14ac:dyDescent="0.2">
      <c r="A119" s="45">
        <v>5136</v>
      </c>
      <c r="B119" s="43" t="s">
        <v>289</v>
      </c>
      <c r="C119" s="46">
        <v>261402</v>
      </c>
      <c r="D119" s="125">
        <f t="shared" si="10"/>
        <v>3.3692694765225669E-3</v>
      </c>
      <c r="E119" s="43"/>
    </row>
    <row r="120" spans="1:5" x14ac:dyDescent="0.2">
      <c r="A120" s="45">
        <v>5137</v>
      </c>
      <c r="B120" s="43" t="s">
        <v>290</v>
      </c>
      <c r="C120" s="46">
        <v>113133.67</v>
      </c>
      <c r="D120" s="125">
        <f t="shared" si="10"/>
        <v>1.4582054502183489E-3</v>
      </c>
      <c r="E120" s="43"/>
    </row>
    <row r="121" spans="1:5" x14ac:dyDescent="0.2">
      <c r="A121" s="45">
        <v>5138</v>
      </c>
      <c r="B121" s="43" t="s">
        <v>291</v>
      </c>
      <c r="C121" s="46">
        <v>10381968.779999999</v>
      </c>
      <c r="D121" s="125">
        <f t="shared" si="10"/>
        <v>0.13381554279104305</v>
      </c>
      <c r="E121" s="43"/>
    </row>
    <row r="122" spans="1:5" x14ac:dyDescent="0.2">
      <c r="A122" s="45">
        <v>5139</v>
      </c>
      <c r="B122" s="43" t="s">
        <v>292</v>
      </c>
      <c r="C122" s="46">
        <v>9295865.9399999995</v>
      </c>
      <c r="D122" s="125">
        <f t="shared" si="10"/>
        <v>0.11981651773700186</v>
      </c>
      <c r="E122" s="43"/>
    </row>
    <row r="123" spans="1:5" x14ac:dyDescent="0.2">
      <c r="A123" s="116">
        <v>5200</v>
      </c>
      <c r="B123" s="120" t="s">
        <v>293</v>
      </c>
      <c r="C123" s="117">
        <v>18523135.449999999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10624021.699999999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>
        <f>IFERROR(C129/$C$127,"")</f>
        <v>0</v>
      </c>
      <c r="E129" s="43"/>
    </row>
    <row r="130" spans="1:5" x14ac:dyDescent="0.2">
      <c r="A130" s="116">
        <v>5230</v>
      </c>
      <c r="B130" s="119" t="s">
        <v>243</v>
      </c>
      <c r="C130" s="117">
        <v>0</v>
      </c>
      <c r="D130" s="125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5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 t="str">
        <f>IFERROR(C132/$C$130,"")</f>
        <v/>
      </c>
      <c r="E132" s="43"/>
    </row>
    <row r="133" spans="1:5" x14ac:dyDescent="0.2">
      <c r="A133" s="116">
        <v>5240</v>
      </c>
      <c r="B133" s="119" t="s">
        <v>302</v>
      </c>
      <c r="C133" s="117">
        <v>7899113.75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6140197.2699999996</v>
      </c>
      <c r="D134" s="125">
        <f>IFERROR(C134/$C$133,"")</f>
        <v>0.77732736409828251</v>
      </c>
      <c r="E134" s="43"/>
    </row>
    <row r="135" spans="1:5" x14ac:dyDescent="0.2">
      <c r="A135" s="45">
        <v>5242</v>
      </c>
      <c r="B135" s="43" t="s">
        <v>304</v>
      </c>
      <c r="C135" s="46">
        <v>1053500</v>
      </c>
      <c r="D135" s="125">
        <f>IFERROR(C135/$C$133,"")</f>
        <v>0.13336939223086894</v>
      </c>
      <c r="E135" s="43"/>
    </row>
    <row r="136" spans="1:5" x14ac:dyDescent="0.2">
      <c r="A136" s="45">
        <v>5243</v>
      </c>
      <c r="B136" s="43" t="s">
        <v>305</v>
      </c>
      <c r="C136" s="46">
        <v>700600</v>
      </c>
      <c r="D136" s="125">
        <f>IFERROR(C136/$C$133,"")</f>
        <v>8.8693494254339603E-2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794867.45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77335.5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0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0</v>
      </c>
      <c r="D211" s="125" t="str">
        <f>IFERROR(C211/$C$211,"")</f>
        <v/>
      </c>
      <c r="E211" s="43"/>
    </row>
    <row r="212" spans="1:5" x14ac:dyDescent="0.2">
      <c r="A212" s="45">
        <v>5611</v>
      </c>
      <c r="B212" s="43" t="s">
        <v>375</v>
      </c>
      <c r="C212" s="46">
        <v>0</v>
      </c>
      <c r="D212" s="125" t="str">
        <f>IFERROR(C212/$C$211,"")</f>
        <v/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" right="0.7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0" t="str">
        <f>'Notas a los Edos Financieros'!A1</f>
        <v>MUNICIPIO DE ACAMBARO,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0" t="str">
        <f>'Notas a los Edos Financieros'!A3</f>
        <v>DEL 01 DE ENERO DEL 2025 AL 30 DE SEPTIEMBRE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3</v>
      </c>
    </row>
    <row r="4" spans="1:8" s="12" customFormat="1" ht="11.25" customHeight="1" x14ac:dyDescent="0.25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59647864.82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892183.24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37569470.530000001</v>
      </c>
      <c r="D20" s="19">
        <v>37569470.530000001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20000</v>
      </c>
      <c r="D21" s="19">
        <v>20000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174000</v>
      </c>
      <c r="D24" s="19">
        <v>174000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24780622.879999999</v>
      </c>
      <c r="D27" s="19">
        <v>24780622.879999999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159158.04999999999</v>
      </c>
      <c r="D28" s="19">
        <v>159158.04999999999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503642.83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682819412.27999997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486327592.74000001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196491819.53999999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103278693.15000001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11609579.93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2926811.61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52692692.719999999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5734965.3600000003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25341727.530000001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1091916.98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1037931.28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6819447.4100000001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34534933.810000002</v>
      </c>
      <c r="D110" s="19">
        <v>34534933.810000002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2626522.48</v>
      </c>
      <c r="D112" s="19">
        <v>2626522.48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690964.57</v>
      </c>
      <c r="D113" s="19">
        <v>690964.57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1252392.1000000001</v>
      </c>
      <c r="D114" s="19">
        <v>1252392.1000000001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1768442.58</v>
      </c>
      <c r="D117" s="19">
        <v>1768442.58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28196612.079999998</v>
      </c>
      <c r="D119" s="19">
        <v>28196612.079999998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" right="0.7" top="0.75" bottom="0.75" header="0.3" footer="0.3"/>
  <pageSetup scale="4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31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30 DE SEPTIEMBRE DEL 2025</v>
      </c>
      <c r="B3" s="162"/>
      <c r="C3" s="162"/>
      <c r="D3" s="22" t="s">
        <v>3</v>
      </c>
      <c r="E3" s="23">
        <f>'Notas a los Edos Financieros'!D3</f>
        <v>3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291939304.02999997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123663247.06</v>
      </c>
    </row>
    <row r="16" spans="1:5" x14ac:dyDescent="0.2">
      <c r="A16" s="28">
        <v>3220</v>
      </c>
      <c r="B16" s="24" t="s">
        <v>383</v>
      </c>
      <c r="C16" s="29">
        <v>420747791.43000001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 t="s">
        <v>55</v>
      </c>
      <c r="C31" s="150"/>
      <c r="D31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2" t="str">
        <f>ESF!A3</f>
        <v>DEL 01 DE ENERO DEL 2025 AL 30 DE SEPTIEMBRE DEL 2025</v>
      </c>
      <c r="B3" s="162"/>
      <c r="C3" s="162"/>
      <c r="D3" s="22" t="s">
        <v>3</v>
      </c>
      <c r="E3" s="23">
        <f>'Notas a los Edos Financieros'!D3</f>
        <v>3</v>
      </c>
    </row>
    <row r="4" spans="1:5" s="30" customFormat="1" ht="11.25" customHeight="1" x14ac:dyDescent="0.25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615673.78</v>
      </c>
      <c r="D9" s="29">
        <v>461209.78</v>
      </c>
    </row>
    <row r="10" spans="1:5" x14ac:dyDescent="0.2">
      <c r="A10" s="28">
        <v>1112</v>
      </c>
      <c r="B10" s="24" t="s">
        <v>398</v>
      </c>
      <c r="C10" s="29">
        <v>103848997.34999999</v>
      </c>
      <c r="D10" s="29">
        <v>42676135.909999996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104464671.13</v>
      </c>
      <c r="D16" s="89">
        <f>SUM(D9:D15)</f>
        <v>43137345.689999998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682819412.27999997</v>
      </c>
      <c r="D21" s="89">
        <f>SUM(D22:D28)</f>
        <v>-12306879.59</v>
      </c>
    </row>
    <row r="22" spans="1:4" x14ac:dyDescent="0.2">
      <c r="A22" s="28">
        <v>1231</v>
      </c>
      <c r="B22" s="24" t="s">
        <v>110</v>
      </c>
      <c r="C22" s="29">
        <v>486327592.74000001</v>
      </c>
      <c r="D22" s="29">
        <v>5200000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196491819.53999999</v>
      </c>
      <c r="D25" s="29">
        <v>-17506879.59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103278693.14999999</v>
      </c>
      <c r="D29" s="89">
        <f>SUM(D30:D37)</f>
        <v>-2380647.04</v>
      </c>
    </row>
    <row r="30" spans="1:4" x14ac:dyDescent="0.2">
      <c r="A30" s="28">
        <v>1241</v>
      </c>
      <c r="B30" s="24" t="s">
        <v>118</v>
      </c>
      <c r="C30" s="29">
        <v>11609579.93</v>
      </c>
      <c r="D30" s="29">
        <v>314379.45</v>
      </c>
    </row>
    <row r="31" spans="1:4" x14ac:dyDescent="0.2">
      <c r="A31" s="28">
        <v>1242</v>
      </c>
      <c r="B31" s="24" t="s">
        <v>119</v>
      </c>
      <c r="C31" s="29">
        <v>2926811.61</v>
      </c>
      <c r="D31" s="29">
        <v>601997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52692692.719999999</v>
      </c>
      <c r="D33" s="29">
        <v>-730694.97</v>
      </c>
    </row>
    <row r="34" spans="1:6" x14ac:dyDescent="0.2">
      <c r="A34" s="28">
        <v>1245</v>
      </c>
      <c r="B34" s="24" t="s">
        <v>122</v>
      </c>
      <c r="C34" s="29">
        <v>5734965.3600000003</v>
      </c>
      <c r="D34" s="29">
        <v>-2523060.27</v>
      </c>
    </row>
    <row r="35" spans="1:6" x14ac:dyDescent="0.2">
      <c r="A35" s="28">
        <v>1246</v>
      </c>
      <c r="B35" s="24" t="s">
        <v>123</v>
      </c>
      <c r="C35" s="29">
        <v>25341727.530000001</v>
      </c>
      <c r="D35" s="29">
        <v>-43268.25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1091916.98</v>
      </c>
      <c r="D38" s="89">
        <f>SUM(D39:D43)</f>
        <v>-4365.25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1037931.28</v>
      </c>
      <c r="D42" s="29">
        <v>-4365.25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787190022.40999997</v>
      </c>
      <c r="D44" s="89">
        <f>D21+D29+D38</f>
        <v>-14691891.879999999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123663247.06</v>
      </c>
      <c r="D48" s="89">
        <v>83861431.730000004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0</v>
      </c>
      <c r="D49" s="89">
        <f>D50+D62+D63+D72+D75+D81+D90</f>
        <v>0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794867.45</v>
      </c>
      <c r="D71" s="29">
        <v>794867.45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77335.5</v>
      </c>
      <c r="D82" s="29">
        <v>77335.5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0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994509.94</v>
      </c>
      <c r="D101" s="89">
        <f>D102+D124+D134+D136</f>
        <v>523209.09</v>
      </c>
      <c r="F101"/>
    </row>
    <row r="102" spans="1:6" x14ac:dyDescent="0.2">
      <c r="A102" s="35">
        <v>4300</v>
      </c>
      <c r="B102" s="100" t="s">
        <v>39</v>
      </c>
      <c r="C102" s="29">
        <v>994509.94</v>
      </c>
      <c r="D102" s="29">
        <v>523209.09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994509.94</v>
      </c>
      <c r="D105" s="29">
        <v>523209.09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25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25">
      <c r="A138" s="151"/>
      <c r="B138" s="157" t="s">
        <v>429</v>
      </c>
      <c r="C138" s="155">
        <f>C48+C49-C101</f>
        <v>122668737.12</v>
      </c>
      <c r="D138" s="155">
        <f>D48+D49-D101</f>
        <v>83338222.640000001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 t="s">
        <v>55</v>
      </c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" right="0.7" top="0.75" bottom="0.75" header="0.3" footer="0.3"/>
  <pageSetup paperSize="9" scale="70" orientation="portrait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23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3" t="str">
        <f>ESF!A1</f>
        <v>MUNICIPIO DE ACAMBARO, GTO. 2025</v>
      </c>
      <c r="B1" s="164"/>
      <c r="C1" s="165"/>
    </row>
    <row r="2" spans="1:5" s="31" customFormat="1" ht="11.25" customHeight="1" x14ac:dyDescent="0.25">
      <c r="A2" s="166" t="s">
        <v>430</v>
      </c>
      <c r="B2" s="167"/>
      <c r="C2" s="168"/>
    </row>
    <row r="3" spans="1:5" s="31" customFormat="1" ht="11.25" customHeight="1" x14ac:dyDescent="0.25">
      <c r="A3" s="166" t="str">
        <f>ESF!A3</f>
        <v>DEL 01 DE ENERO DEL 2025 AL 30 DE SEPTIEMBRE DEL 2025</v>
      </c>
      <c r="B3" s="167"/>
      <c r="C3" s="168"/>
    </row>
    <row r="4" spans="1:5" s="31" customFormat="1" x14ac:dyDescent="0.25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376888525.69999999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376888525.69999999</v>
      </c>
    </row>
    <row r="23" spans="1:3" x14ac:dyDescent="0.2">
      <c r="B23" s="15" t="s">
        <v>55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58"/>
  <sheetViews>
    <sheetView workbookViewId="0">
      <selection sqref="A1:C1"/>
    </sheetView>
    <sheetView workbookViewId="1">
      <selection sqref="A1:C1"/>
    </sheetView>
    <sheetView workbookViewId="2">
      <selection sqref="A1:C1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3" t="str">
        <f>ESF!A1</f>
        <v>MUNICIPIO DE ACAMBARO, GTO. 2025</v>
      </c>
      <c r="B1" s="174"/>
      <c r="C1" s="175"/>
    </row>
    <row r="2" spans="1:5" s="34" customFormat="1" ht="11.25" customHeight="1" x14ac:dyDescent="0.25">
      <c r="A2" s="176" t="s">
        <v>445</v>
      </c>
      <c r="B2" s="177"/>
      <c r="C2" s="178"/>
    </row>
    <row r="3" spans="1:5" s="34" customFormat="1" ht="11.25" customHeight="1" x14ac:dyDescent="0.25">
      <c r="A3" s="176" t="str">
        <f>ESF!A3</f>
        <v>DEL 01 DE ENERO DEL 2025 AL 30 DE SEPTIEMBRE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294373045.38999999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44567017.379999995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1295670</v>
      </c>
      <c r="E11" s="147"/>
    </row>
    <row r="12" spans="1:5" x14ac:dyDescent="0.2">
      <c r="A12" s="87">
        <v>2.4</v>
      </c>
      <c r="B12" s="69" t="s">
        <v>119</v>
      </c>
      <c r="C12" s="80">
        <v>48546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310268.96999999997</v>
      </c>
      <c r="E16" s="147"/>
    </row>
    <row r="17" spans="1:5" x14ac:dyDescent="0.2">
      <c r="A17" s="87">
        <v>2.9</v>
      </c>
      <c r="B17" s="69" t="s">
        <v>125</v>
      </c>
      <c r="C17" s="80">
        <v>0</v>
      </c>
      <c r="E17" s="147"/>
    </row>
    <row r="18" spans="1:5" x14ac:dyDescent="0.2">
      <c r="A18" s="87" t="s">
        <v>448</v>
      </c>
      <c r="B18" s="69" t="s">
        <v>449</v>
      </c>
      <c r="C18" s="80">
        <v>5200000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37635196.909999996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77335.5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872202.95</v>
      </c>
    </row>
    <row r="32" spans="1:5" x14ac:dyDescent="0.2">
      <c r="A32" s="87" t="s">
        <v>472</v>
      </c>
      <c r="B32" s="69" t="s">
        <v>346</v>
      </c>
      <c r="C32" s="80">
        <v>794867.45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77335.5</v>
      </c>
      <c r="E35" s="147"/>
    </row>
    <row r="36" spans="1:5" x14ac:dyDescent="0.2">
      <c r="A36" s="87" t="s">
        <v>563</v>
      </c>
      <c r="B36" s="69" t="s">
        <v>374</v>
      </c>
      <c r="C36" s="80">
        <v>0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250678230.95999998</v>
      </c>
    </row>
    <row r="42" spans="1:5" x14ac:dyDescent="0.2">
      <c r="B42" s="15" t="s">
        <v>589</v>
      </c>
    </row>
    <row r="43" spans="1:5" x14ac:dyDescent="0.2">
      <c r="B43" s="32" t="s">
        <v>590</v>
      </c>
    </row>
    <row r="56" spans="2:2" x14ac:dyDescent="0.2">
      <c r="B56" s="32" t="s">
        <v>591</v>
      </c>
    </row>
    <row r="57" spans="2:2" x14ac:dyDescent="0.2">
      <c r="B57" s="32" t="s">
        <v>592</v>
      </c>
    </row>
    <row r="58" spans="2:2" x14ac:dyDescent="0.2">
      <c r="B58" s="32" t="s">
        <v>593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workbookViewId="0">
      <selection sqref="A1:F1"/>
    </sheetView>
    <sheetView tabSelected="1" topLeftCell="A18" workbookViewId="1">
      <selection activeCell="B38" sqref="B38:C38"/>
    </sheetView>
    <sheetView zoomScaleNormal="100" workbookViewId="2">
      <selection sqref="A1:F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2" t="str">
        <f>'Notas a los Edos Financieros'!A1</f>
        <v>MUNICIPIO DE ACAMBARO,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30 DE SEPTIEMBRE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3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497816150.91000003</v>
      </c>
    </row>
    <row r="42" spans="1:6" x14ac:dyDescent="0.2">
      <c r="A42" s="24">
        <v>8120</v>
      </c>
      <c r="B42" s="135" t="s">
        <v>515</v>
      </c>
      <c r="C42" s="148">
        <v>158180316.34999999</v>
      </c>
    </row>
    <row r="43" spans="1:6" x14ac:dyDescent="0.2">
      <c r="A43" s="24">
        <v>8130</v>
      </c>
      <c r="B43" s="135" t="s">
        <v>516</v>
      </c>
      <c r="C43" s="148">
        <v>37252691.140000001</v>
      </c>
    </row>
    <row r="44" spans="1:6" x14ac:dyDescent="0.2">
      <c r="A44" s="24">
        <v>8140</v>
      </c>
      <c r="B44" s="135" t="s">
        <v>517</v>
      </c>
      <c r="C44" s="148">
        <v>376888525.69999999</v>
      </c>
    </row>
    <row r="45" spans="1:6" ht="12" thickBot="1" x14ac:dyDescent="0.25">
      <c r="A45" s="24">
        <v>8150</v>
      </c>
      <c r="B45" s="136" t="s">
        <v>518</v>
      </c>
      <c r="C45" s="149">
        <v>376888525.69999999</v>
      </c>
    </row>
    <row r="47" spans="1:6" ht="12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497816150.88</v>
      </c>
    </row>
    <row r="51" spans="1:3" x14ac:dyDescent="0.2">
      <c r="A51" s="24">
        <v>8220</v>
      </c>
      <c r="B51" s="135" t="s">
        <v>520</v>
      </c>
      <c r="C51" s="137">
        <v>146135507.91999999</v>
      </c>
    </row>
    <row r="52" spans="1:3" x14ac:dyDescent="0.2">
      <c r="A52" s="24">
        <v>8230</v>
      </c>
      <c r="B52" s="135" t="s">
        <v>521</v>
      </c>
      <c r="C52" s="137">
        <v>-37252691.170000002</v>
      </c>
    </row>
    <row r="53" spans="1:3" x14ac:dyDescent="0.2">
      <c r="A53" s="24">
        <v>8240</v>
      </c>
      <c r="B53" s="135" t="s">
        <v>522</v>
      </c>
      <c r="C53" s="137">
        <v>94565529.980000004</v>
      </c>
    </row>
    <row r="54" spans="1:3" x14ac:dyDescent="0.2">
      <c r="A54" s="24">
        <v>8250</v>
      </c>
      <c r="B54" s="135" t="s">
        <v>523</v>
      </c>
      <c r="C54" s="137">
        <v>294373045.38999999</v>
      </c>
    </row>
    <row r="55" spans="1:3" x14ac:dyDescent="0.2">
      <c r="A55" s="24">
        <v>8260</v>
      </c>
      <c r="B55" s="135" t="s">
        <v>524</v>
      </c>
      <c r="C55" s="137">
        <v>294367804.14999998</v>
      </c>
    </row>
    <row r="56" spans="1:3" ht="12" thickBot="1" x14ac:dyDescent="0.25">
      <c r="A56" s="24">
        <v>8270</v>
      </c>
      <c r="B56" s="136" t="s">
        <v>525</v>
      </c>
      <c r="C56" s="138">
        <v>293921772.11000001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2025-10-30T18:42:54Z</cp:lastPrinted>
  <dcterms:created xsi:type="dcterms:W3CDTF">2012-12-11T20:36:24Z</dcterms:created>
  <dcterms:modified xsi:type="dcterms:W3CDTF">2025-10-30T19:02:03Z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