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0\Salen\TERCER TRIMESTRE\"/>
    </mc:Choice>
  </mc:AlternateContent>
  <xr:revisionPtr revIDLastSave="0" documentId="13_ncr:1_{AF7101FC-CF94-4B73-88D5-03E3924D9174}" xr6:coauthVersionLast="45" xr6:coauthVersionMax="45" xr10:uidLastSave="{00000000-0000-0000-0000-000000000000}"/>
  <bookViews>
    <workbookView xWindow="-120" yWindow="-120" windowWidth="24240" windowHeight="13140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81029"/>
</workbook>
</file>

<file path=xl/calcChain.xml><?xml version="1.0" encoding="utf-8"?>
<calcChain xmlns="http://schemas.openxmlformats.org/spreadsheetml/2006/main">
  <c r="H72" i="4" l="1"/>
  <c r="G72" i="4"/>
  <c r="F72" i="4"/>
  <c r="E72" i="4"/>
  <c r="D72" i="4"/>
  <c r="C72" i="4"/>
  <c r="H94" i="4"/>
  <c r="G94" i="4"/>
  <c r="F94" i="4"/>
  <c r="E94" i="4"/>
  <c r="D94" i="4"/>
  <c r="C94" i="4"/>
  <c r="H5" i="6" l="1"/>
  <c r="G5" i="6"/>
  <c r="F5" i="6"/>
  <c r="E5" i="6"/>
  <c r="D5" i="6"/>
  <c r="H13" i="6"/>
  <c r="G13" i="6"/>
  <c r="F13" i="6"/>
  <c r="E13" i="6"/>
  <c r="D13" i="6"/>
  <c r="H23" i="6"/>
  <c r="G23" i="6"/>
  <c r="F23" i="6"/>
  <c r="E23" i="6"/>
  <c r="D23" i="6"/>
  <c r="H33" i="6"/>
  <c r="G33" i="6"/>
  <c r="F33" i="6"/>
  <c r="E33" i="6"/>
  <c r="D33" i="6"/>
  <c r="H43" i="6"/>
  <c r="G43" i="6"/>
  <c r="F43" i="6"/>
  <c r="E43" i="6"/>
  <c r="D43" i="6"/>
  <c r="H53" i="6"/>
  <c r="G53" i="6"/>
  <c r="F53" i="6"/>
  <c r="E53" i="6"/>
  <c r="D53" i="6"/>
  <c r="H57" i="6"/>
  <c r="G57" i="6"/>
  <c r="F57" i="6"/>
  <c r="E57" i="6"/>
  <c r="D57" i="6"/>
  <c r="H65" i="6"/>
  <c r="G65" i="6"/>
  <c r="F65" i="6"/>
  <c r="E65" i="6"/>
  <c r="D65" i="6"/>
  <c r="H69" i="6"/>
  <c r="G69" i="6"/>
  <c r="F69" i="6"/>
  <c r="E69" i="6"/>
  <c r="D69" i="6"/>
  <c r="C69" i="6"/>
  <c r="C65" i="6"/>
  <c r="C57" i="6"/>
  <c r="C53" i="6"/>
  <c r="C43" i="6"/>
  <c r="C33" i="6"/>
  <c r="C23" i="6"/>
  <c r="C13" i="6"/>
  <c r="C5" i="6"/>
  <c r="H16" i="8"/>
  <c r="G16" i="8"/>
  <c r="F16" i="8"/>
  <c r="E16" i="8"/>
  <c r="D16" i="8"/>
  <c r="C16" i="8"/>
  <c r="G42" i="5" l="1"/>
  <c r="E42" i="5"/>
  <c r="H42" i="5"/>
  <c r="F42" i="5"/>
  <c r="D42" i="5"/>
  <c r="C42" i="5"/>
  <c r="D77" i="6"/>
  <c r="E77" i="6"/>
  <c r="G77" i="6"/>
  <c r="C77" i="6"/>
  <c r="H77" i="6"/>
  <c r="F77" i="6"/>
</calcChain>
</file>

<file path=xl/sharedStrings.xml><?xml version="1.0" encoding="utf-8"?>
<sst xmlns="http://schemas.openxmlformats.org/spreadsheetml/2006/main" count="264" uniqueCount="190">
  <si>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</si>
  <si>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</si>
  <si>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</si>
  <si>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</si>
  <si>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</si>
  <si>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</si>
  <si>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</si>
  <si>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</si>
  <si>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</si>
  <si>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</si>
  <si>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</si>
  <si>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</si>
  <si>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</si>
  <si>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</si>
  <si>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</si>
  <si>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</si>
  <si>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</si>
  <si>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</si>
  <si>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</si>
  <si>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</si>
  <si>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</si>
  <si>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</si>
  <si>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</si>
  <si>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</si>
  <si>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</si>
  <si>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</si>
  <si>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</si>
  <si>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</si>
  <si>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</si>
  <si>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</si>
  <si>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</si>
  <si>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</si>
  <si>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</si>
  <si>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</si>
  <si>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</si>
  <si>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</si>
  <si>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</si>
  <si>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</si>
  <si>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</si>
  <si>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</si>
  <si>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</si>
  <si>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</si>
  <si>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</si>
  <si>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</si>
  <si>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</si>
  <si>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</si>
  <si>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</si>
  <si>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</si>
  <si>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</si>
  <si>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</si>
  <si>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</si>
  <si>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</si>
  <si>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</si>
  <si>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</si>
  <si>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</si>
  <si>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</si>
  <si>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</si>
  <si>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</si>
  <si>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</si>
  <si>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</si>
  <si>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</si>
  <si>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</si>
  <si>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</si>
  <si>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</si>
  <si>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</si>
  <si>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</si>
  <si>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</si>
  <si>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</si>
  <si>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</si>
  <si>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</si>
  <si>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</si>
  <si>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</si>
  <si>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</si>
  <si>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</si>
  <si>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</si>
  <si>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</si>
  <si>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</si>
  <si>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</si>
  <si>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</si>
  <si>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</si>
  <si>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</si>
  <si>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</si>
  <si>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</si>
  <si>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</si>
  <si>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</si>
  <si>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</si>
  <si>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</si>
  <si>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</si>
  <si>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</si>
  <si>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</si>
  <si>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</si>
  <si>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</si>
  <si>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</si>
  <si>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</si>
  <si>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</si>
  <si>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</si>
  <si>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</si>
  <si>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</si>
  <si>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</si>
  <si>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</si>
  <si>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</si>
  <si>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</si>
  <si>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</si>
  <si>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</si>
  <si>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</si>
  <si>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</si>
  <si>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</si>
  <si>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</si>
  <si>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</si>
  <si>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</si>
  <si>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</si>
  <si>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</si>
  <si>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</si>
  <si>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</si>
  <si>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</si>
  <si>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</si>
  <si>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</si>
  <si>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</si>
  <si>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</si>
  <si>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</si>
  <si>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</si>
  <si>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</si>
  <si>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</si>
  <si>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</si>
  <si>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</si>
  <si>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</si>
  <si>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</si>
  <si>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</si>
  <si>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MUNICIPIO DE ACAMBARO, GTO.
ESTADO ANALÍTICO DEL EJERCICIO DEL PRESUPUESTO DE EGRESOS POR OBJETO DEL GASTO (CAPÍTULO Y CONCEPTO)
 AL 30 DE SEPTIEMBRE DEL 2020</t>
  </si>
  <si>
    <t>MUNICIPIO DE ACAMBARO, GTO.
ESTADO ANALÍTICO DEL EJERCICIO DEL PRESUPUESTO DE EGRESOS 
CLASIFICACIÓN ECONÓMICA (POR TIPO DE GASTO)
 DEL 1 DE ENERO DEL 2020 AL 30 DE SEPTIEMBRE DEL 2020</t>
  </si>
  <si>
    <t>MUNICIPIO DE ACAMBARO, GTO.
ESTADO ANALÍTICO DEL EJERCICIO DEL PRESUPUESTO DE EGRESOS 
CLASIFICACIÓN FUNCIONAL (FINALIDAD Y FUNCIÓN)
 DEL 01 DE ENERO DEL 2020 AL 30 DE SEPTIEMBRE DEL 2020</t>
  </si>
  <si>
    <t>SECTOR PARAESTATAL DEL GOBIERNO MUNICIPAL DE MUNICIPIO DE ACAMBARO, GTO.
ESTADO ANALÍTICO DEL EJERCICIO DEL PRESUPUESTO DE EGRESOS 
CLASIFICACIÓN ADMINISTRATIVA
DEL 1 DE ENERO DEL 2020 AL 30 DE SEPTIEMBRE DEL 2020</t>
  </si>
  <si>
    <t>GOBIERNO MUNICIPAL DE MUNICIPIO DE ACAMBARO, GTO.
ESTADO ANALÍTICO DEL EJERCICIO DEL PRESUPUESTO DE EGRESOS 
CLASIFICACIÓN ADMINISTRATIVA
DEL 1 DE ENERO DEL 2020 AL 30 DE SEPTIEMBRE DEL 2020</t>
  </si>
  <si>
    <t>02101 CONTRALORIA</t>
  </si>
  <si>
    <t>02102 DEPARTAMENTO JURIDICO</t>
  </si>
  <si>
    <t>02103 JUZGADO MUNICIPAL</t>
  </si>
  <si>
    <t>02104 PRESIDENTE, SINDICO Y  REGIDORES</t>
  </si>
  <si>
    <t>02105 PRESIDENCIA MUNICIPAL</t>
  </si>
  <si>
    <t>02106 SECRETARIA DEL H. AYUNTAMIENTO</t>
  </si>
  <si>
    <t>02107 DIRECCION DE PLANEACION Y DESARROLLO INS</t>
  </si>
  <si>
    <t>02108 TESORERIA MUNICIPAL</t>
  </si>
  <si>
    <t>02109 INSPECCION Y FISCALIZACION</t>
  </si>
  <si>
    <t>02110 IMPUESTO INMOBILIARIO</t>
  </si>
  <si>
    <t>02111 CATASTRO</t>
  </si>
  <si>
    <t>02112 DIRECCION DE SEGURIDAD PUBLICA</t>
  </si>
  <si>
    <t>02113 COORDINACION DE TRANSITO Y TRANSPORTE</t>
  </si>
  <si>
    <t>02114 COORDINACION DE PROTECCION CIVIL</t>
  </si>
  <si>
    <t>02115 DEPARTAMENTO DE COMUNICACION SOCIAL</t>
  </si>
  <si>
    <t>02116 OFICIALIA MAYOR</t>
  </si>
  <si>
    <t>02117 UNIDAD DE ACCESO A LA INFORMACION PUBLIC</t>
  </si>
  <si>
    <t>02118 OFICINA DE RELACIONES EXTERIORES</t>
  </si>
  <si>
    <t>02119 COORDINACION DE LICENCIAS</t>
  </si>
  <si>
    <t>02201 DEPARTAMENTO DE PARQUES Y JARDINES</t>
  </si>
  <si>
    <t>02202 ECOLOGIA</t>
  </si>
  <si>
    <t>02203 DIRECCION DE DESARROLLO URBANO MUNICIPAL</t>
  </si>
  <si>
    <t>02204 DIRECCION DEL CENTRO DE CONTROL ANTIRRAB</t>
  </si>
  <si>
    <t>02206 ACCION DEPORTIVA</t>
  </si>
  <si>
    <t>02207 DIRECCION DE LA MUJER</t>
  </si>
  <si>
    <t>02208 DIRECCION DE DESARROLLO SOCIAL</t>
  </si>
  <si>
    <t>02209 DEPARTAMENTO DE LIMPIA Y RECOLECCION DE</t>
  </si>
  <si>
    <t>02210 RASTRO MUNICIPAL</t>
  </si>
  <si>
    <t>02211 ADMINISTRACION DE PANTEONES</t>
  </si>
  <si>
    <t>02212 DEPARTAMENTO DE ALUMBRADO PUBLICO</t>
  </si>
  <si>
    <t>02213 SERVICIOS MUNICIPALES</t>
  </si>
  <si>
    <t>02216 DIRECCION DE OBRAS PUBLICAS</t>
  </si>
  <si>
    <t>02301 DIRECCION DE DESARROLLO ECONOMICO</t>
  </si>
  <si>
    <t>02302 ADMINISTRACION DE MERCADOS</t>
  </si>
  <si>
    <t>02303 DIRECCION DE DESARROLLO RURAL</t>
  </si>
  <si>
    <t>03231 FONDO 1 2014</t>
  </si>
  <si>
    <t>03232 FONDO 1 2015</t>
  </si>
  <si>
    <t>03233 Fondo 1 Ejercicio 2016</t>
  </si>
  <si>
    <t>03236 FONDO 1 EJERCICIO 2019</t>
  </si>
  <si>
    <t>03237 FONDO 1 EJERCICIO 2020</t>
  </si>
  <si>
    <t>03333 FONDO 2 2015</t>
  </si>
  <si>
    <t>03338 FONDO 2 EJERCICIO FISCAL 2020</t>
  </si>
  <si>
    <t>03406 Aportaciones 2015</t>
  </si>
  <si>
    <t>03407 APORTACIONES FEDERALES Y ESTATALES</t>
  </si>
  <si>
    <t>03408 APORTACIONES EJERCICIO 2017</t>
  </si>
  <si>
    <t>03409 APORTACIONES EJERCICIO 2018</t>
  </si>
  <si>
    <t>03410 APORTACIONES EJERCICIO 2019</t>
  </si>
  <si>
    <t>03411 CONVENIOS ESTATALES 2020</t>
  </si>
  <si>
    <t>03412 CONVENIOS FEDERALES 2020</t>
  </si>
  <si>
    <t>MUNICIPIO DE ACAMBARO, GTO.
ESTADO ANALÍTICO DEL EJERCICIO DEL PRESUPUESTO DE EGRESOS 
CLASIFICACIÓN ADMINISTRATIVA
DEL 1 DE ENERO DEL 2020 AL 30 DE SEPTIEMBRE DEL 2020</t>
  </si>
  <si>
    <t>LIC. ALEJANDRO TIRADO ZUÑIGA</t>
  </si>
  <si>
    <t>C.P. MIGUEL ENRIQUE CASTRO BARRERA</t>
  </si>
  <si>
    <t>PRESIDENTE MUNICIPAL</t>
  </si>
  <si>
    <t>TESORERO MUNICIPAL</t>
  </si>
  <si>
    <t>"BAJO PROTESTA DE DECIR VERDAD DECLARAMOS QUE LOS ESTADOS FINANCIEROS Y SUS NOTAS SON RAZONABLEMENTE CORRECTOS Y SON RESPONSABILIDAD DEL EMISOR"</t>
  </si>
  <si>
    <t xml:space="preserve">                    "BAJO PROTESTA DE DECIR VERDAD DECLARAMOS QUE LOS ESTADOS FINANCIEROS Y SUS NOTAS SON RAZONABLEMENTE CORRECTOS</t>
  </si>
  <si>
    <t>Y SON RESPONSABILIDAD DEL EMISOR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</si>
</sst>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66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5" fillId="0" borderId="0" xfId="0" applyFont="1" applyFill="1" applyBorder="1" applyProtection="1"/>
    <xf numFmtId="0" fontId="2" fillId="0" borderId="2" xfId="0" applyFont="1" applyFill="1" applyBorder="1" applyProtection="1">
      <protection locked="0"/>
    </xf>
    <xf numFmtId="4" fontId="5" fillId="2" borderId="3" xfId="9" applyNumberFormat="1" applyFont="1" applyFill="1" applyBorder="1" applyAlignment="1">
      <alignment horizontal="center" vertical="center" wrapText="1"/>
    </xf>
    <xf numFmtId="0" fontId="5" fillId="2" borderId="3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4" xfId="0" applyFont="1" applyFill="1" applyBorder="1" applyAlignment="1" applyProtection="1">
      <alignment horizontal="left"/>
    </xf>
    <xf numFmtId="0" fontId="5" fillId="0" borderId="4" xfId="0" applyFont="1" applyFill="1" applyBorder="1" applyAlignment="1" applyProtection="1">
      <alignment horizontal="left"/>
      <protection locked="0"/>
    </xf>
    <xf numFmtId="4" fontId="2" fillId="0" borderId="5" xfId="0" applyNumberFormat="1" applyFont="1" applyFill="1" applyBorder="1" applyProtection="1">
      <protection locked="0"/>
    </xf>
    <xf numFmtId="4" fontId="2" fillId="0" borderId="6" xfId="0" applyNumberFormat="1" applyFont="1" applyFill="1" applyBorder="1" applyProtection="1">
      <protection locked="0"/>
    </xf>
    <xf numFmtId="4" fontId="2" fillId="0" borderId="7" xfId="0" applyNumberFormat="1" applyFont="1" applyFill="1" applyBorder="1" applyProtection="1">
      <protection locked="0"/>
    </xf>
    <xf numFmtId="4" fontId="5" fillId="0" borderId="7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4" xfId="0" applyFont="1" applyBorder="1" applyProtection="1"/>
    <xf numFmtId="0" fontId="5" fillId="0" borderId="2" xfId="0" applyFont="1" applyFill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Fill="1" applyBorder="1" applyProtection="1">
      <protection locked="0"/>
    </xf>
    <xf numFmtId="4" fontId="5" fillId="0" borderId="3" xfId="0" applyNumberFormat="1" applyFont="1" applyFill="1" applyBorder="1" applyProtection="1">
      <protection locked="0"/>
    </xf>
    <xf numFmtId="0" fontId="2" fillId="0" borderId="9" xfId="9" applyFont="1" applyFill="1" applyBorder="1" applyAlignment="1">
      <alignment horizontal="center" vertical="center"/>
    </xf>
    <xf numFmtId="0" fontId="2" fillId="0" borderId="10" xfId="0" applyFont="1" applyFill="1" applyBorder="1" applyProtection="1">
      <protection locked="0"/>
    </xf>
    <xf numFmtId="0" fontId="0" fillId="0" borderId="11" xfId="0" applyBorder="1" applyProtection="1">
      <protection locked="0"/>
    </xf>
    <xf numFmtId="0" fontId="5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4" fontId="0" fillId="0" borderId="5" xfId="0" applyNumberFormat="1" applyBorder="1" applyProtection="1">
      <protection locked="0"/>
    </xf>
    <xf numFmtId="4" fontId="0" fillId="0" borderId="6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4" fontId="2" fillId="0" borderId="5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5" fillId="0" borderId="11" xfId="0" applyFont="1" applyFill="1" applyBorder="1" applyProtection="1">
      <protection locked="0"/>
    </xf>
    <xf numFmtId="0" fontId="5" fillId="0" borderId="14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0" fillId="0" borderId="1" xfId="0" applyBorder="1" applyAlignment="1" applyProtection="1">
      <alignment horizontal="center"/>
    </xf>
    <xf numFmtId="4" fontId="2" fillId="0" borderId="6" xfId="0" applyNumberFormat="1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5" fillId="2" borderId="11" xfId="9" applyFont="1" applyFill="1" applyBorder="1" applyAlignment="1" applyProtection="1">
      <alignment horizontal="center" vertical="center" wrapText="1"/>
      <protection locked="0"/>
    </xf>
    <xf numFmtId="0" fontId="5" fillId="2" borderId="14" xfId="9" applyFont="1" applyFill="1" applyBorder="1" applyAlignment="1" applyProtection="1">
      <alignment horizontal="center" vertical="center" wrapText="1"/>
      <protection locked="0"/>
    </xf>
    <xf numFmtId="0" fontId="5" fillId="2" borderId="15" xfId="9" applyFont="1" applyFill="1" applyBorder="1" applyAlignment="1" applyProtection="1">
      <alignment horizontal="center" vertical="center" wrapText="1"/>
      <protection locked="0"/>
    </xf>
    <xf numFmtId="4" fontId="5" fillId="2" borderId="5" xfId="9" applyNumberFormat="1" applyFont="1" applyFill="1" applyBorder="1" applyAlignment="1">
      <alignment horizontal="center" vertical="center" wrapText="1"/>
    </xf>
    <xf numFmtId="4" fontId="5" fillId="2" borderId="7" xfId="9" applyNumberFormat="1" applyFont="1" applyFill="1" applyBorder="1" applyAlignment="1">
      <alignment horizontal="center" vertical="center" wrapText="1"/>
    </xf>
    <xf numFmtId="0" fontId="5" fillId="2" borderId="12" xfId="9" applyFont="1" applyFill="1" applyBorder="1" applyAlignment="1">
      <alignment horizontal="center" vertical="center"/>
    </xf>
    <xf numFmtId="0" fontId="5" fillId="2" borderId="9" xfId="9" applyFont="1" applyFill="1" applyBorder="1" applyAlignment="1">
      <alignment horizontal="center" vertical="center"/>
    </xf>
    <xf numFmtId="0" fontId="5" fillId="2" borderId="1" xfId="9" applyFont="1" applyFill="1" applyBorder="1" applyAlignment="1">
      <alignment horizontal="center" vertical="center"/>
    </xf>
    <xf numFmtId="0" fontId="5" fillId="2" borderId="8" xfId="9" applyFont="1" applyFill="1" applyBorder="1" applyAlignment="1">
      <alignment horizontal="center" vertical="center"/>
    </xf>
    <xf numFmtId="0" fontId="5" fillId="2" borderId="2" xfId="9" applyFont="1" applyFill="1" applyBorder="1" applyAlignment="1">
      <alignment horizontal="center" vertical="center"/>
    </xf>
    <xf numFmtId="0" fontId="5" fillId="2" borderId="10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6"/>
  <sheetViews>
    <sheetView showGridLines="0" topLeftCell="A80" workbookViewId="0">
      <selection activeCell="H94" sqref="H94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5" t="s">
        <v>128</v>
      </c>
      <c r="B1" s="56"/>
      <c r="C1" s="56"/>
      <c r="D1" s="56"/>
      <c r="E1" s="56"/>
      <c r="F1" s="56"/>
      <c r="G1" s="56"/>
      <c r="H1" s="57"/>
    </row>
    <row r="2" spans="1:8" x14ac:dyDescent="0.2">
      <c r="A2" s="60" t="s">
        <v>54</v>
      </c>
      <c r="B2" s="61"/>
      <c r="C2" s="55" t="s">
        <v>60</v>
      </c>
      <c r="D2" s="56"/>
      <c r="E2" s="56"/>
      <c r="F2" s="56"/>
      <c r="G2" s="57"/>
      <c r="H2" s="58" t="s">
        <v>59</v>
      </c>
    </row>
    <row r="3" spans="1:8" ht="24.95" customHeight="1" x14ac:dyDescent="0.2">
      <c r="A3" s="62"/>
      <c r="B3" s="63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9"/>
    </row>
    <row r="4" spans="1:8" x14ac:dyDescent="0.2">
      <c r="A4" s="64"/>
      <c r="B4" s="65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0" t="s">
        <v>61</v>
      </c>
      <c r="B5" s="7"/>
      <c r="C5" s="14">
        <f t="shared" ref="C5:H5" si="0">SUM(C6:C12)</f>
        <v>160554021.98000002</v>
      </c>
      <c r="D5" s="14">
        <f t="shared" si="0"/>
        <v>-8240308.3599999994</v>
      </c>
      <c r="E5" s="14">
        <f t="shared" si="0"/>
        <v>152313713.62</v>
      </c>
      <c r="F5" s="14">
        <f t="shared" si="0"/>
        <v>85743757.650000006</v>
      </c>
      <c r="G5" s="14">
        <f t="shared" si="0"/>
        <v>85663760.730000004</v>
      </c>
      <c r="H5" s="14">
        <f t="shared" si="0"/>
        <v>66569955.970000006</v>
      </c>
    </row>
    <row r="6" spans="1:8" x14ac:dyDescent="0.2">
      <c r="A6" s="5"/>
      <c r="B6" s="11" t="s">
        <v>70</v>
      </c>
      <c r="C6" s="15">
        <v>90952589.390000001</v>
      </c>
      <c r="D6" s="15">
        <v>1131973.51</v>
      </c>
      <c r="E6" s="15">
        <v>92084562.900000006</v>
      </c>
      <c r="F6" s="15">
        <v>57533907.469999999</v>
      </c>
      <c r="G6" s="15">
        <v>57533907.469999999</v>
      </c>
      <c r="H6" s="15">
        <v>34550655.43</v>
      </c>
    </row>
    <row r="7" spans="1:8" x14ac:dyDescent="0.2">
      <c r="A7" s="5"/>
      <c r="B7" s="11" t="s">
        <v>71</v>
      </c>
      <c r="C7" s="15">
        <v>3706254.89</v>
      </c>
      <c r="D7" s="15">
        <v>1615228.62</v>
      </c>
      <c r="E7" s="15">
        <v>5321483.51</v>
      </c>
      <c r="F7" s="15">
        <v>3097505.84</v>
      </c>
      <c r="G7" s="15">
        <v>3097505.84</v>
      </c>
      <c r="H7" s="15">
        <v>2223977.67</v>
      </c>
    </row>
    <row r="8" spans="1:8" x14ac:dyDescent="0.2">
      <c r="A8" s="5"/>
      <c r="B8" s="11" t="s">
        <v>72</v>
      </c>
      <c r="C8" s="15">
        <v>13708798.15</v>
      </c>
      <c r="D8" s="15">
        <v>51913.23</v>
      </c>
      <c r="E8" s="15">
        <v>13760711.380000001</v>
      </c>
      <c r="F8" s="15">
        <v>1247068.03</v>
      </c>
      <c r="G8" s="15">
        <v>1235068.03</v>
      </c>
      <c r="H8" s="15">
        <v>12513643.35</v>
      </c>
    </row>
    <row r="9" spans="1:8" x14ac:dyDescent="0.2">
      <c r="A9" s="5"/>
      <c r="B9" s="11" t="s">
        <v>35</v>
      </c>
      <c r="C9" s="15">
        <v>26872699.5</v>
      </c>
      <c r="D9" s="15">
        <v>383166.88</v>
      </c>
      <c r="E9" s="15">
        <v>27255866.379999999</v>
      </c>
      <c r="F9" s="15">
        <v>19798737.390000001</v>
      </c>
      <c r="G9" s="15">
        <v>19798737.390000001</v>
      </c>
      <c r="H9" s="15">
        <v>7457128.9900000002</v>
      </c>
    </row>
    <row r="10" spans="1:8" x14ac:dyDescent="0.2">
      <c r="A10" s="5"/>
      <c r="B10" s="11" t="s">
        <v>73</v>
      </c>
      <c r="C10" s="15">
        <v>25313680.050000001</v>
      </c>
      <c r="D10" s="15">
        <v>-11422590.6</v>
      </c>
      <c r="E10" s="15">
        <v>13891089.449999999</v>
      </c>
      <c r="F10" s="15">
        <v>4066538.92</v>
      </c>
      <c r="G10" s="15">
        <v>3998542</v>
      </c>
      <c r="H10" s="15">
        <v>9824550.5299999993</v>
      </c>
    </row>
    <row r="11" spans="1:8" x14ac:dyDescent="0.2">
      <c r="A11" s="5"/>
      <c r="B11" s="11" t="s">
        <v>36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</row>
    <row r="12" spans="1:8" x14ac:dyDescent="0.2">
      <c r="A12" s="5"/>
      <c r="B12" s="11" t="s">
        <v>74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</row>
    <row r="13" spans="1:8" x14ac:dyDescent="0.2">
      <c r="A13" s="50" t="s">
        <v>62</v>
      </c>
      <c r="B13" s="7"/>
      <c r="C13" s="15">
        <f t="shared" ref="C13:H13" si="1">SUM(C14:C22)</f>
        <v>16774322.43</v>
      </c>
      <c r="D13" s="15">
        <f t="shared" si="1"/>
        <v>3462035.5</v>
      </c>
      <c r="E13" s="15">
        <f t="shared" si="1"/>
        <v>20236357.93</v>
      </c>
      <c r="F13" s="15">
        <f t="shared" si="1"/>
        <v>9362728.3499999996</v>
      </c>
      <c r="G13" s="15">
        <f t="shared" si="1"/>
        <v>8939561.0299999993</v>
      </c>
      <c r="H13" s="15">
        <f t="shared" si="1"/>
        <v>10873629.579999998</v>
      </c>
    </row>
    <row r="14" spans="1:8" x14ac:dyDescent="0.2">
      <c r="A14" s="5"/>
      <c r="B14" s="11" t="s">
        <v>75</v>
      </c>
      <c r="C14" s="15">
        <v>3243446.2</v>
      </c>
      <c r="D14" s="15">
        <v>-195238</v>
      </c>
      <c r="E14" s="15">
        <v>3048208.2</v>
      </c>
      <c r="F14" s="15">
        <v>1212251.3400000001</v>
      </c>
      <c r="G14" s="15">
        <v>1155649.8400000001</v>
      </c>
      <c r="H14" s="15">
        <v>1835956.86</v>
      </c>
    </row>
    <row r="15" spans="1:8" x14ac:dyDescent="0.2">
      <c r="A15" s="5"/>
      <c r="B15" s="11" t="s">
        <v>76</v>
      </c>
      <c r="C15" s="15">
        <v>364308.38</v>
      </c>
      <c r="D15" s="15">
        <v>-59375</v>
      </c>
      <c r="E15" s="15">
        <v>304933.38</v>
      </c>
      <c r="F15" s="15">
        <v>68411.72</v>
      </c>
      <c r="G15" s="15">
        <v>68411.72</v>
      </c>
      <c r="H15" s="15">
        <v>236521.66</v>
      </c>
    </row>
    <row r="16" spans="1:8" x14ac:dyDescent="0.2">
      <c r="A16" s="5"/>
      <c r="B16" s="11" t="s">
        <v>77</v>
      </c>
      <c r="C16" s="15">
        <v>0</v>
      </c>
      <c r="D16" s="15">
        <v>166666.66</v>
      </c>
      <c r="E16" s="15">
        <v>166666.66</v>
      </c>
      <c r="F16" s="15">
        <v>0</v>
      </c>
      <c r="G16" s="15">
        <v>0</v>
      </c>
      <c r="H16" s="15">
        <v>166666.66</v>
      </c>
    </row>
    <row r="17" spans="1:8" x14ac:dyDescent="0.2">
      <c r="A17" s="5"/>
      <c r="B17" s="11" t="s">
        <v>78</v>
      </c>
      <c r="C17" s="15">
        <v>584678</v>
      </c>
      <c r="D17" s="15">
        <v>590407.99</v>
      </c>
      <c r="E17" s="15">
        <v>1175085.99</v>
      </c>
      <c r="F17" s="15">
        <v>342216.34</v>
      </c>
      <c r="G17" s="15">
        <v>342216.34</v>
      </c>
      <c r="H17" s="15">
        <v>832869.65</v>
      </c>
    </row>
    <row r="18" spans="1:8" x14ac:dyDescent="0.2">
      <c r="A18" s="5"/>
      <c r="B18" s="11" t="s">
        <v>79</v>
      </c>
      <c r="C18" s="15">
        <v>136600</v>
      </c>
      <c r="D18" s="15">
        <v>20000</v>
      </c>
      <c r="E18" s="15">
        <v>156600</v>
      </c>
      <c r="F18" s="15">
        <v>43133.39</v>
      </c>
      <c r="G18" s="15">
        <v>43133.39</v>
      </c>
      <c r="H18" s="15">
        <v>113466.61</v>
      </c>
    </row>
    <row r="19" spans="1:8" x14ac:dyDescent="0.2">
      <c r="A19" s="5"/>
      <c r="B19" s="11" t="s">
        <v>80</v>
      </c>
      <c r="C19" s="15">
        <v>10870490.699999999</v>
      </c>
      <c r="D19" s="15">
        <v>-822271.14</v>
      </c>
      <c r="E19" s="15">
        <v>10048219.560000001</v>
      </c>
      <c r="F19" s="15">
        <v>5812699.8099999996</v>
      </c>
      <c r="G19" s="15">
        <v>5812699.8099999996</v>
      </c>
      <c r="H19" s="15">
        <v>4235519.75</v>
      </c>
    </row>
    <row r="20" spans="1:8" x14ac:dyDescent="0.2">
      <c r="A20" s="5"/>
      <c r="B20" s="11" t="s">
        <v>81</v>
      </c>
      <c r="C20" s="15">
        <v>346032.81</v>
      </c>
      <c r="D20" s="15">
        <v>1827777</v>
      </c>
      <c r="E20" s="15">
        <v>2173809.81</v>
      </c>
      <c r="F20" s="15">
        <v>382920.12</v>
      </c>
      <c r="G20" s="15">
        <v>16354.3</v>
      </c>
      <c r="H20" s="15">
        <v>1790889.69</v>
      </c>
    </row>
    <row r="21" spans="1:8" x14ac:dyDescent="0.2">
      <c r="A21" s="5"/>
      <c r="B21" s="11" t="s">
        <v>82</v>
      </c>
      <c r="C21" s="15">
        <v>0</v>
      </c>
      <c r="D21" s="15">
        <v>970000</v>
      </c>
      <c r="E21" s="15">
        <v>970000</v>
      </c>
      <c r="F21" s="15">
        <v>183282.91</v>
      </c>
      <c r="G21" s="15">
        <v>183282.91</v>
      </c>
      <c r="H21" s="15">
        <v>786717.09</v>
      </c>
    </row>
    <row r="22" spans="1:8" x14ac:dyDescent="0.2">
      <c r="A22" s="5"/>
      <c r="B22" s="11" t="s">
        <v>83</v>
      </c>
      <c r="C22" s="15">
        <v>1228766.3400000001</v>
      </c>
      <c r="D22" s="15">
        <v>964067.99</v>
      </c>
      <c r="E22" s="15">
        <v>2192834.33</v>
      </c>
      <c r="F22" s="15">
        <v>1317812.72</v>
      </c>
      <c r="G22" s="15">
        <v>1317812.72</v>
      </c>
      <c r="H22" s="15">
        <v>875021.61</v>
      </c>
    </row>
    <row r="23" spans="1:8" x14ac:dyDescent="0.2">
      <c r="A23" s="50" t="s">
        <v>63</v>
      </c>
      <c r="B23" s="7"/>
      <c r="C23" s="15">
        <f t="shared" ref="C23:H23" si="2">SUM(C24:C32)</f>
        <v>76323552.879999995</v>
      </c>
      <c r="D23" s="15">
        <f t="shared" si="2"/>
        <v>566643.58000000007</v>
      </c>
      <c r="E23" s="15">
        <f t="shared" si="2"/>
        <v>76890196.460000008</v>
      </c>
      <c r="F23" s="15">
        <f t="shared" si="2"/>
        <v>45960404.030000001</v>
      </c>
      <c r="G23" s="15">
        <f t="shared" si="2"/>
        <v>45748326.030000001</v>
      </c>
      <c r="H23" s="15">
        <f t="shared" si="2"/>
        <v>30929792.429999996</v>
      </c>
    </row>
    <row r="24" spans="1:8" x14ac:dyDescent="0.2">
      <c r="A24" s="5"/>
      <c r="B24" s="11" t="s">
        <v>84</v>
      </c>
      <c r="C24" s="15">
        <v>56823470</v>
      </c>
      <c r="D24" s="15">
        <v>313471.95</v>
      </c>
      <c r="E24" s="15">
        <v>57136941.950000003</v>
      </c>
      <c r="F24" s="15">
        <v>37547285.210000001</v>
      </c>
      <c r="G24" s="15">
        <v>37547285.210000001</v>
      </c>
      <c r="H24" s="15">
        <v>19589656.739999998</v>
      </c>
    </row>
    <row r="25" spans="1:8" x14ac:dyDescent="0.2">
      <c r="A25" s="5"/>
      <c r="B25" s="11" t="s">
        <v>85</v>
      </c>
      <c r="C25" s="15">
        <v>2013034.72</v>
      </c>
      <c r="D25" s="15">
        <v>-20000</v>
      </c>
      <c r="E25" s="15">
        <v>1993034.72</v>
      </c>
      <c r="F25" s="15">
        <v>821928.82</v>
      </c>
      <c r="G25" s="15">
        <v>821928.82</v>
      </c>
      <c r="H25" s="15">
        <v>1171105.8999999999</v>
      </c>
    </row>
    <row r="26" spans="1:8" x14ac:dyDescent="0.2">
      <c r="A26" s="5"/>
      <c r="B26" s="11" t="s">
        <v>86</v>
      </c>
      <c r="C26" s="15">
        <v>823240</v>
      </c>
      <c r="D26" s="15">
        <v>3525400</v>
      </c>
      <c r="E26" s="15">
        <v>4348640</v>
      </c>
      <c r="F26" s="15">
        <v>540834.68999999994</v>
      </c>
      <c r="G26" s="15">
        <v>540834.68999999994</v>
      </c>
      <c r="H26" s="15">
        <v>3807805.31</v>
      </c>
    </row>
    <row r="27" spans="1:8" x14ac:dyDescent="0.2">
      <c r="A27" s="5"/>
      <c r="B27" s="11" t="s">
        <v>87</v>
      </c>
      <c r="C27" s="15">
        <v>1825000</v>
      </c>
      <c r="D27" s="15">
        <v>24738.82</v>
      </c>
      <c r="E27" s="15">
        <v>1849738.82</v>
      </c>
      <c r="F27" s="15">
        <v>1077462.99</v>
      </c>
      <c r="G27" s="15">
        <v>1077462.99</v>
      </c>
      <c r="H27" s="15">
        <v>772275.83</v>
      </c>
    </row>
    <row r="28" spans="1:8" x14ac:dyDescent="0.2">
      <c r="A28" s="5"/>
      <c r="B28" s="11" t="s">
        <v>88</v>
      </c>
      <c r="C28" s="15">
        <v>2168034.41</v>
      </c>
      <c r="D28" s="15">
        <v>311626.81</v>
      </c>
      <c r="E28" s="15">
        <v>2479661.2200000002</v>
      </c>
      <c r="F28" s="15">
        <v>488534.33</v>
      </c>
      <c r="G28" s="15">
        <v>488534.33</v>
      </c>
      <c r="H28" s="15">
        <v>1991126.89</v>
      </c>
    </row>
    <row r="29" spans="1:8" x14ac:dyDescent="0.2">
      <c r="A29" s="5"/>
      <c r="B29" s="11" t="s">
        <v>89</v>
      </c>
      <c r="C29" s="15">
        <v>1458620</v>
      </c>
      <c r="D29" s="15">
        <v>-140000</v>
      </c>
      <c r="E29" s="15">
        <v>1318620</v>
      </c>
      <c r="F29" s="15">
        <v>289207.90000000002</v>
      </c>
      <c r="G29" s="15">
        <v>289207.90000000002</v>
      </c>
      <c r="H29" s="15">
        <v>1029412.1</v>
      </c>
    </row>
    <row r="30" spans="1:8" x14ac:dyDescent="0.2">
      <c r="A30" s="5"/>
      <c r="B30" s="11" t="s">
        <v>90</v>
      </c>
      <c r="C30" s="15">
        <v>431261.75</v>
      </c>
      <c r="D30" s="15">
        <v>-10400</v>
      </c>
      <c r="E30" s="15">
        <v>420861.75</v>
      </c>
      <c r="F30" s="15">
        <v>59828.02</v>
      </c>
      <c r="G30" s="15">
        <v>59828.02</v>
      </c>
      <c r="H30" s="15">
        <v>361033.73</v>
      </c>
    </row>
    <row r="31" spans="1:8" x14ac:dyDescent="0.2">
      <c r="A31" s="5"/>
      <c r="B31" s="11" t="s">
        <v>91</v>
      </c>
      <c r="C31" s="15">
        <v>7010892</v>
      </c>
      <c r="D31" s="15">
        <v>-5148559</v>
      </c>
      <c r="E31" s="15">
        <v>1862333</v>
      </c>
      <c r="F31" s="15">
        <v>512864.7</v>
      </c>
      <c r="G31" s="15">
        <v>512864.7</v>
      </c>
      <c r="H31" s="15">
        <v>1349468.3</v>
      </c>
    </row>
    <row r="32" spans="1:8" x14ac:dyDescent="0.2">
      <c r="A32" s="5"/>
      <c r="B32" s="11" t="s">
        <v>19</v>
      </c>
      <c r="C32" s="15">
        <v>3770000</v>
      </c>
      <c r="D32" s="15">
        <v>1710365</v>
      </c>
      <c r="E32" s="15">
        <v>5480365</v>
      </c>
      <c r="F32" s="15">
        <v>4622457.37</v>
      </c>
      <c r="G32" s="15">
        <v>4410379.37</v>
      </c>
      <c r="H32" s="15">
        <v>857907.63</v>
      </c>
    </row>
    <row r="33" spans="1:8" x14ac:dyDescent="0.2">
      <c r="A33" s="50" t="s">
        <v>64</v>
      </c>
      <c r="B33" s="7"/>
      <c r="C33" s="15">
        <f t="shared" ref="C33:H33" si="3">SUM(C34:C42)</f>
        <v>20041537.859999999</v>
      </c>
      <c r="D33" s="15">
        <f t="shared" si="3"/>
        <v>19460315.989999998</v>
      </c>
      <c r="E33" s="15">
        <f t="shared" si="3"/>
        <v>39501853.849999994</v>
      </c>
      <c r="F33" s="15">
        <f t="shared" si="3"/>
        <v>20019533.509999998</v>
      </c>
      <c r="G33" s="15">
        <f t="shared" si="3"/>
        <v>20019169.509999998</v>
      </c>
      <c r="H33" s="15">
        <f t="shared" si="3"/>
        <v>19482320.34</v>
      </c>
    </row>
    <row r="34" spans="1:8" x14ac:dyDescent="0.2">
      <c r="A34" s="5"/>
      <c r="B34" s="11" t="s">
        <v>92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</row>
    <row r="35" spans="1:8" x14ac:dyDescent="0.2">
      <c r="A35" s="5"/>
      <c r="B35" s="11" t="s">
        <v>93</v>
      </c>
      <c r="C35" s="15">
        <v>13898293.460000001</v>
      </c>
      <c r="D35" s="15">
        <v>-216455.95</v>
      </c>
      <c r="E35" s="15">
        <v>13681837.51</v>
      </c>
      <c r="F35" s="15">
        <v>10261378.08</v>
      </c>
      <c r="G35" s="15">
        <v>10261378.08</v>
      </c>
      <c r="H35" s="15">
        <v>3420459.43</v>
      </c>
    </row>
    <row r="36" spans="1:8" x14ac:dyDescent="0.2">
      <c r="A36" s="5"/>
      <c r="B36" s="11" t="s">
        <v>94</v>
      </c>
      <c r="C36" s="15">
        <v>1379352</v>
      </c>
      <c r="D36" s="15">
        <v>-386728.06</v>
      </c>
      <c r="E36" s="15">
        <v>992623.94</v>
      </c>
      <c r="F36" s="15">
        <v>0</v>
      </c>
      <c r="G36" s="15">
        <v>0</v>
      </c>
      <c r="H36" s="15">
        <v>992623.94</v>
      </c>
    </row>
    <row r="37" spans="1:8" x14ac:dyDescent="0.2">
      <c r="A37" s="5"/>
      <c r="B37" s="11" t="s">
        <v>95</v>
      </c>
      <c r="C37" s="15">
        <v>4763892.4000000004</v>
      </c>
      <c r="D37" s="15">
        <v>20063500</v>
      </c>
      <c r="E37" s="15">
        <v>24827392.399999999</v>
      </c>
      <c r="F37" s="15">
        <v>9758155.4299999997</v>
      </c>
      <c r="G37" s="15">
        <v>9757791.4299999997</v>
      </c>
      <c r="H37" s="15">
        <v>15069236.970000001</v>
      </c>
    </row>
    <row r="38" spans="1:8" x14ac:dyDescent="0.2">
      <c r="A38" s="5"/>
      <c r="B38" s="11" t="s">
        <v>41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</row>
    <row r="39" spans="1:8" x14ac:dyDescent="0.2">
      <c r="A39" s="5"/>
      <c r="B39" s="11" t="s">
        <v>96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</row>
    <row r="40" spans="1:8" x14ac:dyDescent="0.2">
      <c r="A40" s="5"/>
      <c r="B40" s="11" t="s">
        <v>97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</row>
    <row r="41" spans="1:8" x14ac:dyDescent="0.2">
      <c r="A41" s="5"/>
      <c r="B41" s="11" t="s">
        <v>37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</row>
    <row r="42" spans="1:8" x14ac:dyDescent="0.2">
      <c r="A42" s="5"/>
      <c r="B42" s="11" t="s">
        <v>98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</row>
    <row r="43" spans="1:8" x14ac:dyDescent="0.2">
      <c r="A43" s="50" t="s">
        <v>65</v>
      </c>
      <c r="B43" s="7"/>
      <c r="C43" s="15">
        <f t="shared" ref="C43:H43" si="4">SUM(C44:C52)</f>
        <v>6207279.0099999998</v>
      </c>
      <c r="D43" s="15">
        <f t="shared" si="4"/>
        <v>15751450.120000001</v>
      </c>
      <c r="E43" s="15">
        <f t="shared" si="4"/>
        <v>21958729.130000003</v>
      </c>
      <c r="F43" s="15">
        <f t="shared" si="4"/>
        <v>7256651.5</v>
      </c>
      <c r="G43" s="15">
        <f t="shared" si="4"/>
        <v>7256651.5</v>
      </c>
      <c r="H43" s="15">
        <f t="shared" si="4"/>
        <v>14702077.629999999</v>
      </c>
    </row>
    <row r="44" spans="1:8" x14ac:dyDescent="0.2">
      <c r="A44" s="5"/>
      <c r="B44" s="11" t="s">
        <v>99</v>
      </c>
      <c r="C44" s="15">
        <v>408125.01</v>
      </c>
      <c r="D44" s="15">
        <v>302550.2</v>
      </c>
      <c r="E44" s="15">
        <v>710675.21</v>
      </c>
      <c r="F44" s="15">
        <v>144572</v>
      </c>
      <c r="G44" s="15">
        <v>144572</v>
      </c>
      <c r="H44" s="15">
        <v>566103.21</v>
      </c>
    </row>
    <row r="45" spans="1:8" x14ac:dyDescent="0.2">
      <c r="A45" s="5"/>
      <c r="B45" s="11" t="s">
        <v>100</v>
      </c>
      <c r="C45" s="15">
        <v>45000</v>
      </c>
      <c r="D45" s="15">
        <v>2090452</v>
      </c>
      <c r="E45" s="15">
        <v>2135452</v>
      </c>
      <c r="F45" s="15">
        <v>1689772</v>
      </c>
      <c r="G45" s="15">
        <v>1689772</v>
      </c>
      <c r="H45" s="15">
        <v>445680</v>
      </c>
    </row>
    <row r="46" spans="1:8" x14ac:dyDescent="0.2">
      <c r="A46" s="5"/>
      <c r="B46" s="11" t="s">
        <v>101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</row>
    <row r="47" spans="1:8" x14ac:dyDescent="0.2">
      <c r="A47" s="5"/>
      <c r="B47" s="11" t="s">
        <v>102</v>
      </c>
      <c r="C47" s="15">
        <v>5360000</v>
      </c>
      <c r="D47" s="15">
        <v>1868401</v>
      </c>
      <c r="E47" s="15">
        <v>7228401</v>
      </c>
      <c r="F47" s="15">
        <v>1768742</v>
      </c>
      <c r="G47" s="15">
        <v>1768742</v>
      </c>
      <c r="H47" s="15">
        <v>5459659</v>
      </c>
    </row>
    <row r="48" spans="1:8" x14ac:dyDescent="0.2">
      <c r="A48" s="5"/>
      <c r="B48" s="11" t="s">
        <v>103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</row>
    <row r="49" spans="1:8" x14ac:dyDescent="0.2">
      <c r="A49" s="5"/>
      <c r="B49" s="11" t="s">
        <v>104</v>
      </c>
      <c r="C49" s="15">
        <v>194598</v>
      </c>
      <c r="D49" s="15">
        <v>9495046.9199999999</v>
      </c>
      <c r="E49" s="15">
        <v>9689644.9199999999</v>
      </c>
      <c r="F49" s="15">
        <v>3651569.5</v>
      </c>
      <c r="G49" s="15">
        <v>3651569.5</v>
      </c>
      <c r="H49" s="15">
        <v>6038075.4199999999</v>
      </c>
    </row>
    <row r="50" spans="1:8" x14ac:dyDescent="0.2">
      <c r="A50" s="5"/>
      <c r="B50" s="11" t="s">
        <v>105</v>
      </c>
      <c r="C50" s="15">
        <v>20700</v>
      </c>
      <c r="D50" s="15">
        <v>-15000</v>
      </c>
      <c r="E50" s="15">
        <v>5700</v>
      </c>
      <c r="F50" s="15">
        <v>0</v>
      </c>
      <c r="G50" s="15">
        <v>0</v>
      </c>
      <c r="H50" s="15">
        <v>5700</v>
      </c>
    </row>
    <row r="51" spans="1:8" x14ac:dyDescent="0.2">
      <c r="A51" s="5"/>
      <c r="B51" s="11" t="s">
        <v>106</v>
      </c>
      <c r="C51" s="15">
        <v>58856</v>
      </c>
      <c r="D51" s="15">
        <v>2010000</v>
      </c>
      <c r="E51" s="15">
        <v>2068856</v>
      </c>
      <c r="F51" s="15">
        <v>0</v>
      </c>
      <c r="G51" s="15">
        <v>0</v>
      </c>
      <c r="H51" s="15">
        <v>2068856</v>
      </c>
    </row>
    <row r="52" spans="1:8" x14ac:dyDescent="0.2">
      <c r="A52" s="5"/>
      <c r="B52" s="11" t="s">
        <v>107</v>
      </c>
      <c r="C52" s="15">
        <v>120000</v>
      </c>
      <c r="D52" s="15">
        <v>0</v>
      </c>
      <c r="E52" s="15">
        <v>120000</v>
      </c>
      <c r="F52" s="15">
        <v>1996</v>
      </c>
      <c r="G52" s="15">
        <v>1996</v>
      </c>
      <c r="H52" s="15">
        <v>118004</v>
      </c>
    </row>
    <row r="53" spans="1:8" x14ac:dyDescent="0.2">
      <c r="A53" s="50" t="s">
        <v>66</v>
      </c>
      <c r="B53" s="7"/>
      <c r="C53" s="15">
        <f t="shared" ref="C53:H53" si="5">SUM(C54:C56)</f>
        <v>175274932.07000002</v>
      </c>
      <c r="D53" s="15">
        <f t="shared" si="5"/>
        <v>16602549.01</v>
      </c>
      <c r="E53" s="15">
        <f t="shared" si="5"/>
        <v>191877481.07999998</v>
      </c>
      <c r="F53" s="15">
        <f t="shared" si="5"/>
        <v>36687423.890000001</v>
      </c>
      <c r="G53" s="15">
        <f t="shared" si="5"/>
        <v>36687423.890000001</v>
      </c>
      <c r="H53" s="15">
        <f t="shared" si="5"/>
        <v>155190057.19</v>
      </c>
    </row>
    <row r="54" spans="1:8" x14ac:dyDescent="0.2">
      <c r="A54" s="5"/>
      <c r="B54" s="11" t="s">
        <v>108</v>
      </c>
      <c r="C54" s="15">
        <v>174096297.55000001</v>
      </c>
      <c r="D54" s="15">
        <v>17107561.59</v>
      </c>
      <c r="E54" s="15">
        <v>191203859.13999999</v>
      </c>
      <c r="F54" s="15">
        <v>36674539.020000003</v>
      </c>
      <c r="G54" s="15">
        <v>36674539.020000003</v>
      </c>
      <c r="H54" s="15">
        <v>154529320.12</v>
      </c>
    </row>
    <row r="55" spans="1:8" x14ac:dyDescent="0.2">
      <c r="A55" s="5"/>
      <c r="B55" s="11" t="s">
        <v>109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</row>
    <row r="56" spans="1:8" x14ac:dyDescent="0.2">
      <c r="A56" s="5"/>
      <c r="B56" s="11" t="s">
        <v>110</v>
      </c>
      <c r="C56" s="15">
        <v>1178634.52</v>
      </c>
      <c r="D56" s="15">
        <v>-505012.58</v>
      </c>
      <c r="E56" s="15">
        <v>673621.94</v>
      </c>
      <c r="F56" s="15">
        <v>12884.87</v>
      </c>
      <c r="G56" s="15">
        <v>12884.87</v>
      </c>
      <c r="H56" s="15">
        <v>660737.06999999995</v>
      </c>
    </row>
    <row r="57" spans="1:8" x14ac:dyDescent="0.2">
      <c r="A57" s="50" t="s">
        <v>67</v>
      </c>
      <c r="B57" s="7"/>
      <c r="C57" s="15">
        <f t="shared" ref="C57:H57" si="6">SUM(C58:C64)</f>
        <v>0</v>
      </c>
      <c r="D57" s="15">
        <f t="shared" si="6"/>
        <v>0</v>
      </c>
      <c r="E57" s="15">
        <f t="shared" si="6"/>
        <v>0</v>
      </c>
      <c r="F57" s="15">
        <f t="shared" si="6"/>
        <v>0</v>
      </c>
      <c r="G57" s="15">
        <f t="shared" si="6"/>
        <v>0</v>
      </c>
      <c r="H57" s="15">
        <f t="shared" si="6"/>
        <v>0</v>
      </c>
    </row>
    <row r="58" spans="1:8" x14ac:dyDescent="0.2">
      <c r="A58" s="5"/>
      <c r="B58" s="11" t="s">
        <v>111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</row>
    <row r="59" spans="1:8" x14ac:dyDescent="0.2">
      <c r="A59" s="5"/>
      <c r="B59" s="11" t="s">
        <v>112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</row>
    <row r="60" spans="1:8" x14ac:dyDescent="0.2">
      <c r="A60" s="5"/>
      <c r="B60" s="11" t="s">
        <v>113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</row>
    <row r="61" spans="1:8" x14ac:dyDescent="0.2">
      <c r="A61" s="5"/>
      <c r="B61" s="11" t="s">
        <v>114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</row>
    <row r="62" spans="1:8" x14ac:dyDescent="0.2">
      <c r="A62" s="5"/>
      <c r="B62" s="11" t="s">
        <v>115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</row>
    <row r="63" spans="1:8" x14ac:dyDescent="0.2">
      <c r="A63" s="5"/>
      <c r="B63" s="11" t="s">
        <v>116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</row>
    <row r="64" spans="1:8" x14ac:dyDescent="0.2">
      <c r="A64" s="5"/>
      <c r="B64" s="11" t="s">
        <v>117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</row>
    <row r="65" spans="1:8" x14ac:dyDescent="0.2">
      <c r="A65" s="50" t="s">
        <v>68</v>
      </c>
      <c r="B65" s="7"/>
      <c r="C65" s="15">
        <f t="shared" ref="C65:H65" si="7">SUM(C66:C68)</f>
        <v>3507800</v>
      </c>
      <c r="D65" s="15">
        <f t="shared" si="7"/>
        <v>150996.15</v>
      </c>
      <c r="E65" s="15">
        <f t="shared" si="7"/>
        <v>3658796.15</v>
      </c>
      <c r="F65" s="15">
        <f t="shared" si="7"/>
        <v>3411215.62</v>
      </c>
      <c r="G65" s="15">
        <f t="shared" si="7"/>
        <v>3411215.62</v>
      </c>
      <c r="H65" s="15">
        <f t="shared" si="7"/>
        <v>247580.53</v>
      </c>
    </row>
    <row r="66" spans="1:8" x14ac:dyDescent="0.2">
      <c r="A66" s="5"/>
      <c r="B66" s="11" t="s">
        <v>38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</row>
    <row r="67" spans="1:8" x14ac:dyDescent="0.2">
      <c r="A67" s="5"/>
      <c r="B67" s="11" t="s">
        <v>39</v>
      </c>
      <c r="C67" s="15">
        <v>3507800</v>
      </c>
      <c r="D67" s="15">
        <v>150996.15</v>
      </c>
      <c r="E67" s="15">
        <v>3658796.15</v>
      </c>
      <c r="F67" s="15">
        <v>3411215.62</v>
      </c>
      <c r="G67" s="15">
        <v>3411215.62</v>
      </c>
      <c r="H67" s="15">
        <v>247580.53</v>
      </c>
    </row>
    <row r="68" spans="1:8" x14ac:dyDescent="0.2">
      <c r="A68" s="5"/>
      <c r="B68" s="11" t="s">
        <v>40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</row>
    <row r="69" spans="1:8" x14ac:dyDescent="0.2">
      <c r="A69" s="50" t="s">
        <v>69</v>
      </c>
      <c r="B69" s="7"/>
      <c r="C69" s="15">
        <f t="shared" ref="C69:H69" si="8">SUM(C70:C76)</f>
        <v>875757</v>
      </c>
      <c r="D69" s="15">
        <f t="shared" si="8"/>
        <v>-672978.94</v>
      </c>
      <c r="E69" s="15">
        <f t="shared" si="8"/>
        <v>202778.06</v>
      </c>
      <c r="F69" s="15">
        <f t="shared" si="8"/>
        <v>0</v>
      </c>
      <c r="G69" s="15">
        <f t="shared" si="8"/>
        <v>0</v>
      </c>
      <c r="H69" s="15">
        <f t="shared" si="8"/>
        <v>202778.06</v>
      </c>
    </row>
    <row r="70" spans="1:8" x14ac:dyDescent="0.2">
      <c r="A70" s="5"/>
      <c r="B70" s="11" t="s">
        <v>118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</row>
    <row r="71" spans="1:8" x14ac:dyDescent="0.2">
      <c r="A71" s="5"/>
      <c r="B71" s="11" t="s">
        <v>119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</row>
    <row r="72" spans="1:8" x14ac:dyDescent="0.2">
      <c r="A72" s="5"/>
      <c r="B72" s="11" t="s">
        <v>120</v>
      </c>
      <c r="C72" s="15">
        <v>100000</v>
      </c>
      <c r="D72" s="15">
        <v>0</v>
      </c>
      <c r="E72" s="15">
        <v>100000</v>
      </c>
      <c r="F72" s="15">
        <v>0</v>
      </c>
      <c r="G72" s="15">
        <v>0</v>
      </c>
      <c r="H72" s="15">
        <v>100000</v>
      </c>
    </row>
    <row r="73" spans="1:8" x14ac:dyDescent="0.2">
      <c r="A73" s="5"/>
      <c r="B73" s="11" t="s">
        <v>121</v>
      </c>
      <c r="C73" s="15">
        <v>775757</v>
      </c>
      <c r="D73" s="15">
        <v>-672978.94</v>
      </c>
      <c r="E73" s="15">
        <v>102778.06</v>
      </c>
      <c r="F73" s="15">
        <v>0</v>
      </c>
      <c r="G73" s="15">
        <v>0</v>
      </c>
      <c r="H73" s="15">
        <v>102778.06</v>
      </c>
    </row>
    <row r="74" spans="1:8" x14ac:dyDescent="0.2">
      <c r="A74" s="5"/>
      <c r="B74" s="11" t="s">
        <v>122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</row>
    <row r="75" spans="1:8" x14ac:dyDescent="0.2">
      <c r="A75" s="5"/>
      <c r="B75" s="11" t="s">
        <v>123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</row>
    <row r="76" spans="1:8" x14ac:dyDescent="0.2">
      <c r="A76" s="6"/>
      <c r="B76" s="12" t="s">
        <v>124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</row>
    <row r="77" spans="1:8" x14ac:dyDescent="0.2">
      <c r="A77" s="8"/>
      <c r="B77" s="13" t="s">
        <v>53</v>
      </c>
      <c r="C77" s="17">
        <f t="shared" ref="C77:H77" si="9">C69+C65+C57+C53+C43+C33+C23+C13+C5</f>
        <v>459559203.23000002</v>
      </c>
      <c r="D77" s="17">
        <f t="shared" si="9"/>
        <v>47080703.049999997</v>
      </c>
      <c r="E77" s="17">
        <f t="shared" si="9"/>
        <v>506639906.28000003</v>
      </c>
      <c r="F77" s="17">
        <f t="shared" si="9"/>
        <v>208441714.55000001</v>
      </c>
      <c r="G77" s="17">
        <f t="shared" si="9"/>
        <v>207726108.31</v>
      </c>
      <c r="H77" s="17">
        <f t="shared" si="9"/>
        <v>298198191.73000002</v>
      </c>
    </row>
    <row r="94" spans="2:7" x14ac:dyDescent="0.2">
      <c r="B94" s="1" t="s">
        <v>183</v>
      </c>
      <c r="C94"/>
      <c r="D94"/>
      <c r="E94" s="54" t="s">
        <v>184</v>
      </c>
      <c r="F94" s="54"/>
      <c r="G94" s="54"/>
    </row>
    <row r="95" spans="2:7" x14ac:dyDescent="0.2">
      <c r="B95" s="1" t="s">
        <v>185</v>
      </c>
      <c r="C95"/>
      <c r="D95"/>
      <c r="E95" s="54" t="s">
        <v>186</v>
      </c>
      <c r="F95" s="54"/>
      <c r="G95" s="54"/>
    </row>
    <row r="96" spans="2:7" x14ac:dyDescent="0.2">
      <c r="B96"/>
      <c r="C96"/>
      <c r="D96"/>
      <c r="E96" s="53"/>
      <c r="F96" s="53"/>
      <c r="G96" s="53"/>
    </row>
    <row r="97" spans="2:7" x14ac:dyDescent="0.2">
      <c r="B97"/>
      <c r="C97"/>
      <c r="D97"/>
      <c r="E97" s="53"/>
      <c r="F97" s="53"/>
      <c r="G97" s="53"/>
    </row>
    <row r="98" spans="2:7" x14ac:dyDescent="0.2">
      <c r="B98"/>
      <c r="C98"/>
      <c r="D98"/>
      <c r="E98" s="53"/>
      <c r="F98" s="53"/>
      <c r="G98" s="53"/>
    </row>
    <row r="99" spans="2:7" x14ac:dyDescent="0.2">
      <c r="B99"/>
      <c r="C99"/>
      <c r="D99"/>
      <c r="E99" s="53"/>
      <c r="F99" s="53"/>
      <c r="G99" s="53"/>
    </row>
    <row r="100" spans="2:7" x14ac:dyDescent="0.2">
      <c r="B100"/>
      <c r="C100"/>
      <c r="D100"/>
      <c r="E100" s="53"/>
      <c r="F100" s="53"/>
      <c r="G100" s="53"/>
    </row>
    <row r="101" spans="2:7" x14ac:dyDescent="0.2">
      <c r="B101"/>
      <c r="C101"/>
      <c r="D101"/>
      <c r="E101" s="53"/>
      <c r="F101" s="53"/>
      <c r="G101" s="53"/>
    </row>
    <row r="102" spans="2:7" x14ac:dyDescent="0.2">
      <c r="B102"/>
      <c r="C102"/>
      <c r="D102"/>
      <c r="E102" s="53"/>
      <c r="F102" s="53"/>
      <c r="G102" s="53"/>
    </row>
    <row r="103" spans="2:7" x14ac:dyDescent="0.2">
      <c r="B103"/>
      <c r="C103"/>
      <c r="D103"/>
      <c r="E103" s="53"/>
      <c r="F103" s="53"/>
      <c r="G103" s="53"/>
    </row>
    <row r="104" spans="2:7" x14ac:dyDescent="0.2">
      <c r="B104"/>
      <c r="C104"/>
      <c r="D104"/>
      <c r="E104" s="53"/>
      <c r="F104" s="53"/>
      <c r="G104" s="53"/>
    </row>
    <row r="105" spans="2:7" x14ac:dyDescent="0.2">
      <c r="B105"/>
      <c r="C105"/>
      <c r="D105"/>
      <c r="E105" s="53"/>
      <c r="F105" s="53"/>
      <c r="G105" s="53"/>
    </row>
    <row r="106" spans="2:7" x14ac:dyDescent="0.2">
      <c r="B106"/>
      <c r="C106"/>
      <c r="D106"/>
      <c r="E106" s="53"/>
      <c r="F106" s="53"/>
      <c r="G106" s="53"/>
    </row>
    <row r="107" spans="2:7" x14ac:dyDescent="0.2">
      <c r="B107"/>
      <c r="C107"/>
      <c r="D107"/>
      <c r="E107" s="53"/>
      <c r="F107" s="53"/>
      <c r="G107" s="53"/>
    </row>
    <row r="108" spans="2:7" x14ac:dyDescent="0.2">
      <c r="B108"/>
      <c r="C108"/>
      <c r="D108"/>
      <c r="E108" s="53"/>
      <c r="F108" s="53"/>
      <c r="G108" s="53"/>
    </row>
    <row r="109" spans="2:7" x14ac:dyDescent="0.2">
      <c r="B109"/>
      <c r="C109"/>
      <c r="D109"/>
      <c r="E109" s="53"/>
      <c r="F109" s="53"/>
      <c r="G109" s="53"/>
    </row>
    <row r="110" spans="2:7" x14ac:dyDescent="0.2">
      <c r="B110"/>
      <c r="C110"/>
      <c r="D110"/>
      <c r="E110" s="53"/>
      <c r="F110" s="53"/>
      <c r="G110" s="53"/>
    </row>
    <row r="111" spans="2:7" x14ac:dyDescent="0.2">
      <c r="B111"/>
      <c r="C111"/>
      <c r="D111"/>
      <c r="E111" s="53"/>
      <c r="F111" s="53"/>
      <c r="G111" s="53"/>
    </row>
    <row r="112" spans="2:7" x14ac:dyDescent="0.2">
      <c r="B112"/>
      <c r="C112"/>
      <c r="D112"/>
      <c r="E112" s="53"/>
      <c r="F112" s="53"/>
      <c r="G112" s="53"/>
    </row>
    <row r="113" spans="2:7" x14ac:dyDescent="0.2">
      <c r="B113"/>
      <c r="C113"/>
      <c r="D113"/>
      <c r="E113" s="53"/>
      <c r="F113" s="53"/>
      <c r="G113" s="53"/>
    </row>
    <row r="114" spans="2:7" x14ac:dyDescent="0.2">
      <c r="B114"/>
      <c r="C114"/>
      <c r="D114"/>
      <c r="E114" s="53"/>
      <c r="F114" s="53"/>
      <c r="G114" s="53"/>
    </row>
    <row r="115" spans="2:7" x14ac:dyDescent="0.2">
      <c r="B115"/>
      <c r="C115"/>
      <c r="D115"/>
      <c r="E115" s="53"/>
      <c r="F115" s="53"/>
      <c r="G115" s="53"/>
    </row>
    <row r="116" spans="2:7" x14ac:dyDescent="0.2">
      <c r="B116"/>
      <c r="C116"/>
      <c r="D116"/>
      <c r="E116" s="53"/>
      <c r="F116" s="53"/>
      <c r="G116" s="53"/>
    </row>
    <row r="117" spans="2:7" x14ac:dyDescent="0.2">
      <c r="B117"/>
      <c r="C117"/>
      <c r="D117"/>
      <c r="E117" s="53"/>
      <c r="F117" s="53"/>
      <c r="G117" s="53"/>
    </row>
    <row r="118" spans="2:7" x14ac:dyDescent="0.2">
      <c r="B118"/>
      <c r="C118"/>
      <c r="D118"/>
      <c r="E118" s="53"/>
      <c r="F118" s="53"/>
      <c r="G118" s="53"/>
    </row>
    <row r="119" spans="2:7" x14ac:dyDescent="0.2">
      <c r="B119"/>
      <c r="C119"/>
      <c r="D119"/>
      <c r="E119" s="53"/>
      <c r="F119" s="53"/>
      <c r="G119" s="53"/>
    </row>
    <row r="120" spans="2:7" x14ac:dyDescent="0.2">
      <c r="B120"/>
      <c r="C120"/>
      <c r="D120"/>
      <c r="E120" s="53"/>
      <c r="F120" s="53"/>
      <c r="G120" s="53"/>
    </row>
    <row r="121" spans="2:7" x14ac:dyDescent="0.2">
      <c r="B121"/>
      <c r="C121"/>
      <c r="D121"/>
      <c r="E121" s="53"/>
      <c r="F121" s="53"/>
      <c r="G121" s="53"/>
    </row>
    <row r="122" spans="2:7" x14ac:dyDescent="0.2">
      <c r="B122"/>
      <c r="C122"/>
      <c r="D122"/>
      <c r="E122" s="53"/>
      <c r="F122" s="53"/>
      <c r="G122" s="53"/>
    </row>
    <row r="123" spans="2:7" x14ac:dyDescent="0.2">
      <c r="B123"/>
      <c r="C123"/>
      <c r="D123"/>
      <c r="E123" s="53"/>
      <c r="F123" s="53"/>
      <c r="G123" s="53"/>
    </row>
    <row r="126" spans="2:7" x14ac:dyDescent="0.2">
      <c r="B126" s="54" t="s">
        <v>187</v>
      </c>
      <c r="C126" s="54"/>
      <c r="D126" s="54"/>
      <c r="E126" s="54"/>
      <c r="F126" s="54"/>
      <c r="G126" s="54"/>
    </row>
  </sheetData>
  <sheetProtection formatCells="0" formatColumns="0" formatRows="0" autoFilter="0"/>
  <mergeCells count="7">
    <mergeCell ref="E95:G95"/>
    <mergeCell ref="B126:G126"/>
    <mergeCell ref="A1:H1"/>
    <mergeCell ref="C2:G2"/>
    <mergeCell ref="H2:H3"/>
    <mergeCell ref="A2:B4"/>
    <mergeCell ref="E94:G94"/>
  </mergeCells>
  <phoneticPr fontId="2" type="noConversion"/>
  <printOptions horizontalCentered="1"/>
  <pageMargins left="0.19685039370078741" right="0.70866141732283472" top="0.39370078740157483" bottom="0.39370078740157483" header="0.31496062992125984" footer="0.31496062992125984"/>
  <pageSetup paperSize="5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2"/>
  <sheetViews>
    <sheetView showGridLines="0" workbookViewId="0">
      <selection activeCell="L24" sqref="L24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5" t="s">
        <v>129</v>
      </c>
      <c r="B1" s="56"/>
      <c r="C1" s="56"/>
      <c r="D1" s="56"/>
      <c r="E1" s="56"/>
      <c r="F1" s="56"/>
      <c r="G1" s="56"/>
      <c r="H1" s="57"/>
    </row>
    <row r="2" spans="1:8" x14ac:dyDescent="0.2">
      <c r="A2" s="60" t="s">
        <v>54</v>
      </c>
      <c r="B2" s="61"/>
      <c r="C2" s="55" t="s">
        <v>60</v>
      </c>
      <c r="D2" s="56"/>
      <c r="E2" s="56"/>
      <c r="F2" s="56"/>
      <c r="G2" s="57"/>
      <c r="H2" s="58" t="s">
        <v>59</v>
      </c>
    </row>
    <row r="3" spans="1:8" ht="24.95" customHeight="1" x14ac:dyDescent="0.2">
      <c r="A3" s="62"/>
      <c r="B3" s="63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9"/>
    </row>
    <row r="4" spans="1:8" x14ac:dyDescent="0.2">
      <c r="A4" s="64"/>
      <c r="B4" s="65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2">
        <v>273693435.14999998</v>
      </c>
      <c r="D6" s="52">
        <v>15248686.710000001</v>
      </c>
      <c r="E6" s="52">
        <v>288942121.86000001</v>
      </c>
      <c r="F6" s="52">
        <v>161086423.53999999</v>
      </c>
      <c r="G6" s="52">
        <v>160370817.30000001</v>
      </c>
      <c r="H6" s="52">
        <v>127855698.31999999</v>
      </c>
    </row>
    <row r="7" spans="1:8" x14ac:dyDescent="0.2">
      <c r="A7" s="5"/>
      <c r="B7" s="18"/>
      <c r="C7" s="22"/>
      <c r="D7" s="22"/>
      <c r="E7" s="22"/>
      <c r="F7" s="22"/>
      <c r="G7" s="22"/>
      <c r="H7" s="22"/>
    </row>
    <row r="8" spans="1:8" x14ac:dyDescent="0.2">
      <c r="A8" s="5"/>
      <c r="B8" s="18" t="s">
        <v>1</v>
      </c>
      <c r="C8" s="52">
        <v>184990011.08000001</v>
      </c>
      <c r="D8" s="52">
        <v>32504995.280000001</v>
      </c>
      <c r="E8" s="52">
        <v>217495006.36000001</v>
      </c>
      <c r="F8" s="52">
        <v>47355291.009999998</v>
      </c>
      <c r="G8" s="52">
        <v>47355291.009999998</v>
      </c>
      <c r="H8" s="52">
        <v>170139715.34999999</v>
      </c>
    </row>
    <row r="9" spans="1:8" x14ac:dyDescent="0.2">
      <c r="A9" s="5"/>
      <c r="B9" s="18"/>
      <c r="C9" s="22"/>
      <c r="D9" s="22"/>
      <c r="E9" s="22"/>
      <c r="F9" s="22"/>
      <c r="G9" s="22"/>
      <c r="H9" s="22"/>
    </row>
    <row r="10" spans="1:8" x14ac:dyDescent="0.2">
      <c r="A10" s="5"/>
      <c r="B10" s="18" t="s">
        <v>2</v>
      </c>
      <c r="C10" s="52">
        <v>875757</v>
      </c>
      <c r="D10" s="52">
        <v>-672978.94</v>
      </c>
      <c r="E10" s="52">
        <v>202778.06</v>
      </c>
      <c r="F10" s="22">
        <v>0</v>
      </c>
      <c r="G10" s="22">
        <v>0</v>
      </c>
      <c r="H10" s="52">
        <v>202778.06</v>
      </c>
    </row>
    <row r="11" spans="1:8" x14ac:dyDescent="0.2">
      <c r="A11" s="5"/>
      <c r="B11" s="18"/>
      <c r="C11" s="22"/>
      <c r="D11" s="22"/>
      <c r="E11" s="22"/>
      <c r="F11" s="22"/>
      <c r="G11" s="22"/>
      <c r="H11" s="22"/>
    </row>
    <row r="12" spans="1:8" x14ac:dyDescent="0.2">
      <c r="A12" s="5"/>
      <c r="B12" s="18" t="s">
        <v>41</v>
      </c>
      <c r="C12" s="22"/>
      <c r="D12" s="22"/>
      <c r="E12" s="22"/>
      <c r="F12" s="22"/>
      <c r="G12" s="22"/>
      <c r="H12" s="22"/>
    </row>
    <row r="13" spans="1:8" x14ac:dyDescent="0.2">
      <c r="A13" s="5"/>
      <c r="B13" s="18"/>
      <c r="C13" s="22"/>
      <c r="D13" s="22"/>
      <c r="E13" s="22"/>
      <c r="F13" s="22"/>
      <c r="G13" s="22"/>
      <c r="H13" s="22"/>
    </row>
    <row r="14" spans="1:8" x14ac:dyDescent="0.2">
      <c r="A14" s="5"/>
      <c r="B14" s="18" t="s">
        <v>38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</row>
    <row r="15" spans="1:8" x14ac:dyDescent="0.2">
      <c r="A15" s="6"/>
      <c r="B15" s="19"/>
      <c r="C15" s="23"/>
      <c r="D15" s="23"/>
      <c r="E15" s="23"/>
      <c r="F15" s="23"/>
      <c r="G15" s="23"/>
      <c r="H15" s="23"/>
    </row>
    <row r="16" spans="1:8" x14ac:dyDescent="0.2">
      <c r="A16" s="20"/>
      <c r="B16" s="13" t="s">
        <v>53</v>
      </c>
      <c r="C16" s="17">
        <f t="shared" ref="C16:H16" si="0">C14+C12+C10+C8+C6</f>
        <v>459559203.23000002</v>
      </c>
      <c r="D16" s="17">
        <f t="shared" si="0"/>
        <v>47080703.049999997</v>
      </c>
      <c r="E16" s="17">
        <f t="shared" si="0"/>
        <v>506639906.28000003</v>
      </c>
      <c r="F16" s="17">
        <f t="shared" si="0"/>
        <v>208441714.54999998</v>
      </c>
      <c r="G16" s="17">
        <f t="shared" si="0"/>
        <v>207726108.31</v>
      </c>
      <c r="H16" s="17">
        <f t="shared" si="0"/>
        <v>298198191.73000002</v>
      </c>
    </row>
    <row r="29" spans="2:7" x14ac:dyDescent="0.2">
      <c r="B29" s="1" t="s">
        <v>183</v>
      </c>
      <c r="C29"/>
      <c r="D29"/>
      <c r="E29" s="54" t="s">
        <v>184</v>
      </c>
      <c r="F29" s="54"/>
      <c r="G29" s="54"/>
    </row>
    <row r="30" spans="2:7" x14ac:dyDescent="0.2">
      <c r="B30" s="1" t="s">
        <v>185</v>
      </c>
      <c r="C30"/>
      <c r="D30"/>
      <c r="E30" s="54" t="s">
        <v>186</v>
      </c>
      <c r="F30" s="54"/>
      <c r="G30" s="54"/>
    </row>
    <row r="31" spans="2:7" x14ac:dyDescent="0.2">
      <c r="B31"/>
      <c r="C31"/>
      <c r="D31"/>
      <c r="E31" s="53"/>
      <c r="F31" s="53"/>
      <c r="G31" s="53"/>
    </row>
    <row r="32" spans="2:7" x14ac:dyDescent="0.2">
      <c r="B32"/>
      <c r="C32"/>
      <c r="D32"/>
      <c r="E32" s="53"/>
      <c r="F32" s="53"/>
      <c r="G32" s="53"/>
    </row>
    <row r="33" spans="2:7" x14ac:dyDescent="0.2">
      <c r="B33"/>
      <c r="C33"/>
      <c r="D33"/>
      <c r="E33" s="53"/>
      <c r="F33" s="53"/>
      <c r="G33" s="53"/>
    </row>
    <row r="34" spans="2:7" x14ac:dyDescent="0.2">
      <c r="B34"/>
      <c r="C34"/>
      <c r="D34"/>
      <c r="E34" s="53"/>
      <c r="F34" s="53"/>
      <c r="G34" s="53"/>
    </row>
    <row r="35" spans="2:7" x14ac:dyDescent="0.2">
      <c r="B35"/>
      <c r="C35"/>
      <c r="D35"/>
      <c r="E35" s="53"/>
      <c r="F35" s="53"/>
      <c r="G35" s="53"/>
    </row>
    <row r="36" spans="2:7" x14ac:dyDescent="0.2">
      <c r="B36"/>
      <c r="C36"/>
      <c r="D36"/>
      <c r="E36" s="53"/>
      <c r="F36" s="53"/>
      <c r="G36" s="53"/>
    </row>
    <row r="37" spans="2:7" x14ac:dyDescent="0.2">
      <c r="B37"/>
      <c r="C37"/>
      <c r="D37"/>
      <c r="E37" s="53"/>
      <c r="F37" s="53"/>
      <c r="G37" s="53"/>
    </row>
    <row r="38" spans="2:7" x14ac:dyDescent="0.2">
      <c r="B38"/>
      <c r="C38"/>
      <c r="D38"/>
      <c r="E38" s="53"/>
      <c r="F38" s="53"/>
      <c r="G38" s="53"/>
    </row>
    <row r="39" spans="2:7" x14ac:dyDescent="0.2">
      <c r="B39"/>
      <c r="C39"/>
      <c r="D39"/>
      <c r="E39" s="53"/>
      <c r="F39" s="53"/>
      <c r="G39" s="53"/>
    </row>
    <row r="40" spans="2:7" x14ac:dyDescent="0.2">
      <c r="B40"/>
      <c r="C40"/>
      <c r="D40"/>
      <c r="E40" s="53"/>
      <c r="F40" s="53"/>
      <c r="G40" s="53"/>
    </row>
    <row r="41" spans="2:7" x14ac:dyDescent="0.2">
      <c r="B41"/>
      <c r="C41"/>
      <c r="D41"/>
      <c r="E41" s="53"/>
      <c r="F41" s="53"/>
      <c r="G41" s="53"/>
    </row>
    <row r="42" spans="2:7" x14ac:dyDescent="0.2">
      <c r="B42"/>
      <c r="C42"/>
      <c r="D42"/>
      <c r="E42" s="53"/>
      <c r="F42" s="53"/>
      <c r="G42" s="53"/>
    </row>
    <row r="43" spans="2:7" x14ac:dyDescent="0.2">
      <c r="B43"/>
      <c r="C43"/>
      <c r="D43"/>
      <c r="E43" s="53"/>
      <c r="F43" s="53"/>
      <c r="G43" s="53"/>
    </row>
    <row r="44" spans="2:7" x14ac:dyDescent="0.2">
      <c r="B44"/>
      <c r="C44"/>
      <c r="D44"/>
      <c r="E44" s="53"/>
      <c r="F44" s="53"/>
      <c r="G44" s="53"/>
    </row>
    <row r="45" spans="2:7" x14ac:dyDescent="0.2">
      <c r="B45"/>
      <c r="C45"/>
      <c r="D45"/>
      <c r="E45" s="53"/>
      <c r="F45" s="53"/>
      <c r="G45" s="53"/>
    </row>
    <row r="46" spans="2:7" x14ac:dyDescent="0.2">
      <c r="B46"/>
      <c r="C46"/>
      <c r="D46"/>
      <c r="E46" s="53"/>
      <c r="F46" s="53"/>
      <c r="G46" s="53"/>
    </row>
    <row r="47" spans="2:7" x14ac:dyDescent="0.2">
      <c r="B47"/>
      <c r="C47"/>
      <c r="D47"/>
      <c r="E47" s="53"/>
      <c r="F47" s="53"/>
      <c r="G47" s="53"/>
    </row>
    <row r="48" spans="2:7" x14ac:dyDescent="0.2">
      <c r="B48"/>
      <c r="C48"/>
      <c r="D48"/>
      <c r="E48" s="53"/>
      <c r="F48" s="53"/>
      <c r="G48" s="53"/>
    </row>
    <row r="51" spans="2:7" x14ac:dyDescent="0.2">
      <c r="B51" s="54" t="s">
        <v>188</v>
      </c>
      <c r="C51" s="54"/>
      <c r="D51" s="54"/>
      <c r="E51" s="54"/>
      <c r="F51" s="54"/>
      <c r="G51" s="54"/>
    </row>
    <row r="52" spans="2:7" x14ac:dyDescent="0.2">
      <c r="B52"/>
      <c r="C52" s="1" t="s">
        <v>189</v>
      </c>
      <c r="D52"/>
      <c r="E52"/>
      <c r="F52"/>
      <c r="G52"/>
    </row>
  </sheetData>
  <sheetProtection formatCells="0" formatColumns="0" formatRows="0" autoFilter="0"/>
  <mergeCells count="7">
    <mergeCell ref="E30:G30"/>
    <mergeCell ref="B51:G51"/>
    <mergeCell ref="A1:H1"/>
    <mergeCell ref="C2:G2"/>
    <mergeCell ref="H2:H3"/>
    <mergeCell ref="A2:B4"/>
    <mergeCell ref="E29:G29"/>
  </mergeCells>
  <phoneticPr fontId="2" type="noConversion"/>
  <printOptions horizontalCentered="1"/>
  <pageMargins left="0.19685039370078741" right="0.70866141732283472" top="0.39370078740157483" bottom="0.39370078740157483" header="0.31496062992125984" footer="0.31496062992125984"/>
  <pageSetup paperSize="5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1"/>
  <sheetViews>
    <sheetView showGridLines="0" topLeftCell="A65" workbookViewId="0">
      <selection activeCell="J117" sqref="J117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5" t="s">
        <v>182</v>
      </c>
      <c r="B1" s="56"/>
      <c r="C1" s="56"/>
      <c r="D1" s="56"/>
      <c r="E1" s="56"/>
      <c r="F1" s="56"/>
      <c r="G1" s="56"/>
      <c r="H1" s="57"/>
    </row>
    <row r="2" spans="1:8" x14ac:dyDescent="0.2">
      <c r="B2" s="29"/>
      <c r="C2" s="29"/>
      <c r="D2" s="29"/>
      <c r="E2" s="29"/>
      <c r="F2" s="29"/>
      <c r="G2" s="29"/>
      <c r="H2" s="29"/>
    </row>
    <row r="3" spans="1:8" x14ac:dyDescent="0.2">
      <c r="A3" s="60" t="s">
        <v>54</v>
      </c>
      <c r="B3" s="61"/>
      <c r="C3" s="55" t="s">
        <v>60</v>
      </c>
      <c r="D3" s="56"/>
      <c r="E3" s="56"/>
      <c r="F3" s="56"/>
      <c r="G3" s="57"/>
      <c r="H3" s="58" t="s">
        <v>59</v>
      </c>
    </row>
    <row r="4" spans="1:8" ht="24.95" customHeight="1" x14ac:dyDescent="0.2">
      <c r="A4" s="62"/>
      <c r="B4" s="63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9"/>
    </row>
    <row r="5" spans="1:8" x14ac:dyDescent="0.2">
      <c r="A5" s="64"/>
      <c r="B5" s="65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30"/>
      <c r="B6" s="26"/>
      <c r="C6" s="38"/>
      <c r="D6" s="38"/>
      <c r="E6" s="38"/>
      <c r="F6" s="38"/>
      <c r="G6" s="38"/>
      <c r="H6" s="38"/>
    </row>
    <row r="7" spans="1:8" x14ac:dyDescent="0.2">
      <c r="A7" s="4" t="s">
        <v>133</v>
      </c>
      <c r="B7" s="24"/>
      <c r="C7" s="15">
        <v>1853595.8</v>
      </c>
      <c r="D7" s="15">
        <v>0</v>
      </c>
      <c r="E7" s="15">
        <v>1853595.8</v>
      </c>
      <c r="F7" s="15">
        <v>1228657.81</v>
      </c>
      <c r="G7" s="15">
        <v>1228657.81</v>
      </c>
      <c r="H7" s="15">
        <v>624937.99</v>
      </c>
    </row>
    <row r="8" spans="1:8" x14ac:dyDescent="0.2">
      <c r="A8" s="4" t="s">
        <v>134</v>
      </c>
      <c r="B8" s="24"/>
      <c r="C8" s="15">
        <v>1041346.76</v>
      </c>
      <c r="D8" s="15">
        <v>0</v>
      </c>
      <c r="E8" s="15">
        <v>1041346.76</v>
      </c>
      <c r="F8" s="15">
        <v>658829.23</v>
      </c>
      <c r="G8" s="15">
        <v>658829.23</v>
      </c>
      <c r="H8" s="15">
        <v>382517.53</v>
      </c>
    </row>
    <row r="9" spans="1:8" x14ac:dyDescent="0.2">
      <c r="A9" s="4" t="s">
        <v>135</v>
      </c>
      <c r="B9" s="24"/>
      <c r="C9" s="15">
        <v>556634.62</v>
      </c>
      <c r="D9" s="15">
        <v>0</v>
      </c>
      <c r="E9" s="15">
        <v>556634.62</v>
      </c>
      <c r="F9" s="15">
        <v>350117.42</v>
      </c>
      <c r="G9" s="15">
        <v>350117.42</v>
      </c>
      <c r="H9" s="15">
        <v>206517.2</v>
      </c>
    </row>
    <row r="10" spans="1:8" x14ac:dyDescent="0.2">
      <c r="A10" s="4" t="s">
        <v>136</v>
      </c>
      <c r="B10" s="24"/>
      <c r="C10" s="15">
        <v>13447992.25</v>
      </c>
      <c r="D10" s="15">
        <v>0</v>
      </c>
      <c r="E10" s="15">
        <v>13447992.25</v>
      </c>
      <c r="F10" s="15">
        <v>8860066.7799999993</v>
      </c>
      <c r="G10" s="15">
        <v>8792069.8599999994</v>
      </c>
      <c r="H10" s="15">
        <v>4587925.47</v>
      </c>
    </row>
    <row r="11" spans="1:8" x14ac:dyDescent="0.2">
      <c r="A11" s="4" t="s">
        <v>137</v>
      </c>
      <c r="B11" s="24"/>
      <c r="C11" s="15">
        <v>10841283.050000001</v>
      </c>
      <c r="D11" s="15">
        <v>10070206</v>
      </c>
      <c r="E11" s="15">
        <v>20911489.050000001</v>
      </c>
      <c r="F11" s="15">
        <v>17152768.579999998</v>
      </c>
      <c r="G11" s="15">
        <v>17152404.579999998</v>
      </c>
      <c r="H11" s="15">
        <v>3758720.47</v>
      </c>
    </row>
    <row r="12" spans="1:8" x14ac:dyDescent="0.2">
      <c r="A12" s="4" t="s">
        <v>138</v>
      </c>
      <c r="B12" s="24"/>
      <c r="C12" s="15">
        <v>3680396.39</v>
      </c>
      <c r="D12" s="15">
        <v>0</v>
      </c>
      <c r="E12" s="15">
        <v>3680396.39</v>
      </c>
      <c r="F12" s="15">
        <v>2281969.91</v>
      </c>
      <c r="G12" s="15">
        <v>2269969.91</v>
      </c>
      <c r="H12" s="15">
        <v>1398426.48</v>
      </c>
    </row>
    <row r="13" spans="1:8" x14ac:dyDescent="0.2">
      <c r="A13" s="4" t="s">
        <v>139</v>
      </c>
      <c r="B13" s="24"/>
      <c r="C13" s="15">
        <v>1467552.03</v>
      </c>
      <c r="D13" s="15">
        <v>0</v>
      </c>
      <c r="E13" s="15">
        <v>1467552.03</v>
      </c>
      <c r="F13" s="15">
        <v>986391.75</v>
      </c>
      <c r="G13" s="15">
        <v>986391.75</v>
      </c>
      <c r="H13" s="15">
        <v>481160.28</v>
      </c>
    </row>
    <row r="14" spans="1:8" x14ac:dyDescent="0.2">
      <c r="A14" s="4" t="s">
        <v>140</v>
      </c>
      <c r="B14" s="24"/>
      <c r="C14" s="15">
        <v>54500718.640000001</v>
      </c>
      <c r="D14" s="15">
        <v>-1784859.23</v>
      </c>
      <c r="E14" s="15">
        <v>52715859.409999996</v>
      </c>
      <c r="F14" s="15">
        <v>31215739.32</v>
      </c>
      <c r="G14" s="15">
        <v>30947059.82</v>
      </c>
      <c r="H14" s="15">
        <v>21500120.09</v>
      </c>
    </row>
    <row r="15" spans="1:8" x14ac:dyDescent="0.2">
      <c r="A15" s="4" t="s">
        <v>141</v>
      </c>
      <c r="B15" s="24"/>
      <c r="C15" s="15">
        <v>1520415.87</v>
      </c>
      <c r="D15" s="15">
        <v>0</v>
      </c>
      <c r="E15" s="15">
        <v>1520415.87</v>
      </c>
      <c r="F15" s="15">
        <v>1042946.39</v>
      </c>
      <c r="G15" s="15">
        <v>1042946.39</v>
      </c>
      <c r="H15" s="15">
        <v>477469.48</v>
      </c>
    </row>
    <row r="16" spans="1:8" x14ac:dyDescent="0.2">
      <c r="A16" s="4" t="s">
        <v>142</v>
      </c>
      <c r="B16" s="24"/>
      <c r="C16" s="15">
        <v>2087474.2</v>
      </c>
      <c r="D16" s="15">
        <v>12725.88</v>
      </c>
      <c r="E16" s="15">
        <v>2100200.08</v>
      </c>
      <c r="F16" s="15">
        <v>1231470.0800000001</v>
      </c>
      <c r="G16" s="15">
        <v>1231470.0800000001</v>
      </c>
      <c r="H16" s="15">
        <v>868730</v>
      </c>
    </row>
    <row r="17" spans="1:8" x14ac:dyDescent="0.2">
      <c r="A17" s="4" t="s">
        <v>143</v>
      </c>
      <c r="B17" s="24"/>
      <c r="C17" s="15">
        <v>1194091.8400000001</v>
      </c>
      <c r="D17" s="15">
        <v>0</v>
      </c>
      <c r="E17" s="15">
        <v>1194091.8400000001</v>
      </c>
      <c r="F17" s="15">
        <v>793582.9</v>
      </c>
      <c r="G17" s="15">
        <v>793582.9</v>
      </c>
      <c r="H17" s="15">
        <v>400508.94</v>
      </c>
    </row>
    <row r="18" spans="1:8" x14ac:dyDescent="0.2">
      <c r="A18" s="4" t="s">
        <v>144</v>
      </c>
      <c r="B18" s="24"/>
      <c r="C18" s="15">
        <v>20475519.260000002</v>
      </c>
      <c r="D18" s="15">
        <v>792727.4</v>
      </c>
      <c r="E18" s="15">
        <v>21268246.66</v>
      </c>
      <c r="F18" s="15">
        <v>10018550.789999999</v>
      </c>
      <c r="G18" s="15">
        <v>10018550.789999999</v>
      </c>
      <c r="H18" s="15">
        <v>11249695.869999999</v>
      </c>
    </row>
    <row r="19" spans="1:8" x14ac:dyDescent="0.2">
      <c r="A19" s="4" t="s">
        <v>145</v>
      </c>
      <c r="B19" s="24"/>
      <c r="C19" s="15">
        <v>8355222.6699999999</v>
      </c>
      <c r="D19" s="15">
        <v>-1500000</v>
      </c>
      <c r="E19" s="15">
        <v>6855222.6699999999</v>
      </c>
      <c r="F19" s="15">
        <v>4344325.09</v>
      </c>
      <c r="G19" s="15">
        <v>4344325.09</v>
      </c>
      <c r="H19" s="15">
        <v>2510897.58</v>
      </c>
    </row>
    <row r="20" spans="1:8" x14ac:dyDescent="0.2">
      <c r="A20" s="4" t="s">
        <v>146</v>
      </c>
      <c r="B20" s="24"/>
      <c r="C20" s="15">
        <v>1606080.89</v>
      </c>
      <c r="D20" s="15">
        <v>0</v>
      </c>
      <c r="E20" s="15">
        <v>1606080.89</v>
      </c>
      <c r="F20" s="15">
        <v>1033769.18</v>
      </c>
      <c r="G20" s="15">
        <v>1033769.18</v>
      </c>
      <c r="H20" s="15">
        <v>572311.71</v>
      </c>
    </row>
    <row r="21" spans="1:8" x14ac:dyDescent="0.2">
      <c r="A21" s="4" t="s">
        <v>147</v>
      </c>
      <c r="B21" s="24"/>
      <c r="C21" s="15">
        <v>2704273.16</v>
      </c>
      <c r="D21" s="15">
        <v>0</v>
      </c>
      <c r="E21" s="15">
        <v>2704273.16</v>
      </c>
      <c r="F21" s="15">
        <v>969757.4</v>
      </c>
      <c r="G21" s="15">
        <v>969757.4</v>
      </c>
      <c r="H21" s="15">
        <v>1734515.76</v>
      </c>
    </row>
    <row r="22" spans="1:8" x14ac:dyDescent="0.2">
      <c r="A22" s="4" t="s">
        <v>148</v>
      </c>
      <c r="B22" s="24"/>
      <c r="C22" s="15">
        <v>5053453.07</v>
      </c>
      <c r="D22" s="15">
        <v>-721608</v>
      </c>
      <c r="E22" s="15">
        <v>4331845.07</v>
      </c>
      <c r="F22" s="15">
        <v>2844460.62</v>
      </c>
      <c r="G22" s="15">
        <v>2844460.62</v>
      </c>
      <c r="H22" s="15">
        <v>1487384.45</v>
      </c>
    </row>
    <row r="23" spans="1:8" x14ac:dyDescent="0.2">
      <c r="A23" s="4" t="s">
        <v>149</v>
      </c>
      <c r="B23" s="24"/>
      <c r="C23" s="15">
        <v>490324.14</v>
      </c>
      <c r="D23" s="15">
        <v>0</v>
      </c>
      <c r="E23" s="15">
        <v>490324.14</v>
      </c>
      <c r="F23" s="15">
        <v>326958.12</v>
      </c>
      <c r="G23" s="15">
        <v>326958.12</v>
      </c>
      <c r="H23" s="15">
        <v>163366.01999999999</v>
      </c>
    </row>
    <row r="24" spans="1:8" x14ac:dyDescent="0.2">
      <c r="A24" s="4" t="s">
        <v>150</v>
      </c>
      <c r="B24" s="24"/>
      <c r="C24" s="15">
        <v>2486206.38</v>
      </c>
      <c r="D24" s="15">
        <v>0</v>
      </c>
      <c r="E24" s="15">
        <v>2486206.38</v>
      </c>
      <c r="F24" s="15">
        <v>1128311.82</v>
      </c>
      <c r="G24" s="15">
        <v>1128311.82</v>
      </c>
      <c r="H24" s="15">
        <v>1357894.56</v>
      </c>
    </row>
    <row r="25" spans="1:8" x14ac:dyDescent="0.2">
      <c r="A25" s="4" t="s">
        <v>151</v>
      </c>
      <c r="B25" s="24"/>
      <c r="C25" s="15">
        <v>3392884.71</v>
      </c>
      <c r="D25" s="15">
        <v>550000</v>
      </c>
      <c r="E25" s="15">
        <v>3942884.71</v>
      </c>
      <c r="F25" s="15">
        <v>3085147.64</v>
      </c>
      <c r="G25" s="15">
        <v>3085147.64</v>
      </c>
      <c r="H25" s="15">
        <v>857737.07</v>
      </c>
    </row>
    <row r="26" spans="1:8" x14ac:dyDescent="0.2">
      <c r="A26" s="4" t="s">
        <v>152</v>
      </c>
      <c r="B26" s="24"/>
      <c r="C26" s="15">
        <v>3845386.7</v>
      </c>
      <c r="D26" s="15">
        <v>0</v>
      </c>
      <c r="E26" s="15">
        <v>3845386.7</v>
      </c>
      <c r="F26" s="15">
        <v>2486885.0099999998</v>
      </c>
      <c r="G26" s="15">
        <v>2486885.0099999998</v>
      </c>
      <c r="H26" s="15">
        <v>1358501.69</v>
      </c>
    </row>
    <row r="27" spans="1:8" x14ac:dyDescent="0.2">
      <c r="A27" s="4" t="s">
        <v>153</v>
      </c>
      <c r="B27" s="24"/>
      <c r="C27" s="15">
        <v>1138390.71</v>
      </c>
      <c r="D27" s="15">
        <v>0</v>
      </c>
      <c r="E27" s="15">
        <v>1138390.71</v>
      </c>
      <c r="F27" s="15">
        <v>723852.94</v>
      </c>
      <c r="G27" s="15">
        <v>723852.94</v>
      </c>
      <c r="H27" s="15">
        <v>414537.77</v>
      </c>
    </row>
    <row r="28" spans="1:8" x14ac:dyDescent="0.2">
      <c r="A28" s="4" t="s">
        <v>154</v>
      </c>
      <c r="B28" s="24"/>
      <c r="C28" s="15">
        <v>3510548.1</v>
      </c>
      <c r="D28" s="15">
        <v>13000</v>
      </c>
      <c r="E28" s="15">
        <v>3523548.1</v>
      </c>
      <c r="F28" s="15">
        <v>2272490.14</v>
      </c>
      <c r="G28" s="15">
        <v>2272490.14</v>
      </c>
      <c r="H28" s="15">
        <v>1251057.96</v>
      </c>
    </row>
    <row r="29" spans="1:8" x14ac:dyDescent="0.2">
      <c r="A29" s="4" t="s">
        <v>155</v>
      </c>
      <c r="B29" s="24"/>
      <c r="C29" s="15">
        <v>485234.6</v>
      </c>
      <c r="D29" s="15">
        <v>0</v>
      </c>
      <c r="E29" s="15">
        <v>485234.6</v>
      </c>
      <c r="F29" s="15">
        <v>311232.43</v>
      </c>
      <c r="G29" s="15">
        <v>311232.43</v>
      </c>
      <c r="H29" s="15">
        <v>174002.17</v>
      </c>
    </row>
    <row r="30" spans="1:8" x14ac:dyDescent="0.2">
      <c r="A30" s="4" t="s">
        <v>156</v>
      </c>
      <c r="B30" s="24"/>
      <c r="C30" s="15">
        <v>2883281.1</v>
      </c>
      <c r="D30" s="15">
        <v>-200000</v>
      </c>
      <c r="E30" s="15">
        <v>2683281.1</v>
      </c>
      <c r="F30" s="15">
        <v>1048082.77</v>
      </c>
      <c r="G30" s="15">
        <v>1048082.77</v>
      </c>
      <c r="H30" s="15">
        <v>1635198.33</v>
      </c>
    </row>
    <row r="31" spans="1:8" x14ac:dyDescent="0.2">
      <c r="A31" s="4" t="s">
        <v>157</v>
      </c>
      <c r="B31" s="24"/>
      <c r="C31" s="15">
        <v>1026911.31</v>
      </c>
      <c r="D31" s="15">
        <v>216455.95</v>
      </c>
      <c r="E31" s="15">
        <v>1243367.26</v>
      </c>
      <c r="F31" s="15">
        <v>778891.49</v>
      </c>
      <c r="G31" s="15">
        <v>778891.49</v>
      </c>
      <c r="H31" s="15">
        <v>464475.77</v>
      </c>
    </row>
    <row r="32" spans="1:8" x14ac:dyDescent="0.2">
      <c r="A32" s="4" t="s">
        <v>158</v>
      </c>
      <c r="B32" s="24"/>
      <c r="C32" s="15">
        <v>2921749.41</v>
      </c>
      <c r="D32" s="15">
        <v>750000</v>
      </c>
      <c r="E32" s="15">
        <v>3671749.41</v>
      </c>
      <c r="F32" s="15">
        <v>1809927.32</v>
      </c>
      <c r="G32" s="15">
        <v>1809927.32</v>
      </c>
      <c r="H32" s="15">
        <v>1861822.09</v>
      </c>
    </row>
    <row r="33" spans="1:8" x14ac:dyDescent="0.2">
      <c r="A33" s="4" t="s">
        <v>159</v>
      </c>
      <c r="B33" s="24"/>
      <c r="C33" s="15">
        <v>7851853.5999999996</v>
      </c>
      <c r="D33" s="15">
        <v>0</v>
      </c>
      <c r="E33" s="15">
        <v>7851853.5999999996</v>
      </c>
      <c r="F33" s="15">
        <v>2210731.25</v>
      </c>
      <c r="G33" s="15">
        <v>2210731.25</v>
      </c>
      <c r="H33" s="15">
        <v>5641122.3499999996</v>
      </c>
    </row>
    <row r="34" spans="1:8" x14ac:dyDescent="0.2">
      <c r="A34" s="4" t="s">
        <v>160</v>
      </c>
      <c r="B34" s="24"/>
      <c r="C34" s="15">
        <v>3714711.28</v>
      </c>
      <c r="D34" s="15">
        <v>0</v>
      </c>
      <c r="E34" s="15">
        <v>3714711.28</v>
      </c>
      <c r="F34" s="15">
        <v>2441733.4500000002</v>
      </c>
      <c r="G34" s="15">
        <v>2441733.4500000002</v>
      </c>
      <c r="H34" s="15">
        <v>1272977.83</v>
      </c>
    </row>
    <row r="35" spans="1:8" x14ac:dyDescent="0.2">
      <c r="A35" s="4" t="s">
        <v>161</v>
      </c>
      <c r="B35" s="24"/>
      <c r="C35" s="15">
        <v>1552580.37</v>
      </c>
      <c r="D35" s="15">
        <v>0</v>
      </c>
      <c r="E35" s="15">
        <v>1552580.37</v>
      </c>
      <c r="F35" s="15">
        <v>1022755.75</v>
      </c>
      <c r="G35" s="15">
        <v>1022755.75</v>
      </c>
      <c r="H35" s="15">
        <v>529824.62</v>
      </c>
    </row>
    <row r="36" spans="1:8" x14ac:dyDescent="0.2">
      <c r="A36" s="4" t="s">
        <v>162</v>
      </c>
      <c r="B36" s="24"/>
      <c r="C36" s="15">
        <v>1770697.98</v>
      </c>
      <c r="D36" s="15">
        <v>0</v>
      </c>
      <c r="E36" s="15">
        <v>1770697.98</v>
      </c>
      <c r="F36" s="15">
        <v>1202254.3400000001</v>
      </c>
      <c r="G36" s="15">
        <v>1202254.3400000001</v>
      </c>
      <c r="H36" s="15">
        <v>568443.64</v>
      </c>
    </row>
    <row r="37" spans="1:8" x14ac:dyDescent="0.2">
      <c r="A37" s="4" t="s">
        <v>163</v>
      </c>
      <c r="B37" s="24"/>
      <c r="C37" s="15">
        <v>821861.25</v>
      </c>
      <c r="D37" s="15">
        <v>0</v>
      </c>
      <c r="E37" s="15">
        <v>821861.25</v>
      </c>
      <c r="F37" s="15">
        <v>545253.79</v>
      </c>
      <c r="G37" s="15">
        <v>545253.79</v>
      </c>
      <c r="H37" s="15">
        <v>276607.46000000002</v>
      </c>
    </row>
    <row r="38" spans="1:8" x14ac:dyDescent="0.2">
      <c r="A38" s="4" t="s">
        <v>164</v>
      </c>
      <c r="B38" s="24"/>
      <c r="C38" s="15">
        <v>17711096.350000001</v>
      </c>
      <c r="D38" s="15">
        <v>910000</v>
      </c>
      <c r="E38" s="15">
        <v>18621096.350000001</v>
      </c>
      <c r="F38" s="15">
        <v>14228603.68</v>
      </c>
      <c r="G38" s="15">
        <v>14228603.68</v>
      </c>
      <c r="H38" s="15">
        <v>4392492.67</v>
      </c>
    </row>
    <row r="39" spans="1:8" x14ac:dyDescent="0.2">
      <c r="A39" s="4" t="s">
        <v>165</v>
      </c>
      <c r="B39" s="24"/>
      <c r="C39" s="15">
        <v>2134484.86</v>
      </c>
      <c r="D39" s="15">
        <v>-296000</v>
      </c>
      <c r="E39" s="15">
        <v>1838484.86</v>
      </c>
      <c r="F39" s="15">
        <v>933099.29</v>
      </c>
      <c r="G39" s="15">
        <v>933099.29</v>
      </c>
      <c r="H39" s="15">
        <v>905385.57</v>
      </c>
    </row>
    <row r="40" spans="1:8" x14ac:dyDescent="0.2">
      <c r="A40" s="4" t="s">
        <v>166</v>
      </c>
      <c r="B40" s="24"/>
      <c r="C40" s="15">
        <v>1964730.51</v>
      </c>
      <c r="D40" s="15">
        <v>0</v>
      </c>
      <c r="E40" s="15">
        <v>1964730.51</v>
      </c>
      <c r="F40" s="15">
        <v>1255134.8999999999</v>
      </c>
      <c r="G40" s="15">
        <v>1255134.8999999999</v>
      </c>
      <c r="H40" s="15">
        <v>709595.61</v>
      </c>
    </row>
    <row r="41" spans="1:8" x14ac:dyDescent="0.2">
      <c r="A41" s="4" t="s">
        <v>167</v>
      </c>
      <c r="B41" s="24"/>
      <c r="C41" s="15">
        <v>4200383.2300000004</v>
      </c>
      <c r="D41" s="15">
        <v>-1050000</v>
      </c>
      <c r="E41" s="15">
        <v>3150383.23</v>
      </c>
      <c r="F41" s="15">
        <v>1379550.71</v>
      </c>
      <c r="G41" s="15">
        <v>1379550.71</v>
      </c>
      <c r="H41" s="15">
        <v>1770832.52</v>
      </c>
    </row>
    <row r="42" spans="1:8" x14ac:dyDescent="0.2">
      <c r="A42" s="4" t="s">
        <v>168</v>
      </c>
      <c r="B42" s="24"/>
      <c r="C42" s="15">
        <v>12608874.83</v>
      </c>
      <c r="D42" s="15">
        <v>0</v>
      </c>
      <c r="E42" s="15">
        <v>12608874.83</v>
      </c>
      <c r="F42" s="15">
        <v>421260</v>
      </c>
      <c r="G42" s="15">
        <v>421260</v>
      </c>
      <c r="H42" s="15">
        <v>12187614.83</v>
      </c>
    </row>
    <row r="43" spans="1:8" x14ac:dyDescent="0.2">
      <c r="A43" s="4" t="s">
        <v>169</v>
      </c>
      <c r="B43" s="24"/>
      <c r="C43" s="15">
        <v>24370120.09</v>
      </c>
      <c r="D43" s="15">
        <v>0</v>
      </c>
      <c r="E43" s="15">
        <v>24370120.09</v>
      </c>
      <c r="F43" s="15">
        <v>0</v>
      </c>
      <c r="G43" s="15">
        <v>0</v>
      </c>
      <c r="H43" s="15">
        <v>24370120.09</v>
      </c>
    </row>
    <row r="44" spans="1:8" x14ac:dyDescent="0.2">
      <c r="A44" s="4" t="s">
        <v>170</v>
      </c>
      <c r="B44" s="24"/>
      <c r="C44" s="15">
        <v>932178.83</v>
      </c>
      <c r="D44" s="15">
        <v>0</v>
      </c>
      <c r="E44" s="15">
        <v>932178.83</v>
      </c>
      <c r="F44" s="15">
        <v>0</v>
      </c>
      <c r="G44" s="15">
        <v>0</v>
      </c>
      <c r="H44" s="15">
        <v>932178.83</v>
      </c>
    </row>
    <row r="45" spans="1:8" x14ac:dyDescent="0.2">
      <c r="A45" s="4" t="s">
        <v>171</v>
      </c>
      <c r="B45" s="24"/>
      <c r="C45" s="15">
        <v>0</v>
      </c>
      <c r="D45" s="15">
        <v>26586692.52</v>
      </c>
      <c r="E45" s="15">
        <v>26586692.52</v>
      </c>
      <c r="F45" s="15">
        <v>26576341.48</v>
      </c>
      <c r="G45" s="15">
        <v>26576341.48</v>
      </c>
      <c r="H45" s="15">
        <v>10351.040000000001</v>
      </c>
    </row>
    <row r="46" spans="1:8" x14ac:dyDescent="0.2">
      <c r="A46" s="4" t="s">
        <v>172</v>
      </c>
      <c r="B46" s="24"/>
      <c r="C46" s="15">
        <v>69352253.549999997</v>
      </c>
      <c r="D46" s="15">
        <v>-650014.55000000005</v>
      </c>
      <c r="E46" s="15">
        <v>68702239</v>
      </c>
      <c r="F46" s="15">
        <v>1085802.95</v>
      </c>
      <c r="G46" s="15">
        <v>1085802.95</v>
      </c>
      <c r="H46" s="15">
        <v>67616436.049999997</v>
      </c>
    </row>
    <row r="47" spans="1:8" x14ac:dyDescent="0.2">
      <c r="A47" s="4" t="s">
        <v>173</v>
      </c>
      <c r="B47" s="24"/>
      <c r="C47" s="15">
        <v>0</v>
      </c>
      <c r="D47" s="15">
        <v>1856589.8</v>
      </c>
      <c r="E47" s="15">
        <v>1856589.8</v>
      </c>
      <c r="F47" s="15">
        <v>0</v>
      </c>
      <c r="G47" s="15">
        <v>0</v>
      </c>
      <c r="H47" s="15">
        <v>1856589.8</v>
      </c>
    </row>
    <row r="48" spans="1:8" x14ac:dyDescent="0.2">
      <c r="A48" s="4" t="s">
        <v>174</v>
      </c>
      <c r="B48" s="24"/>
      <c r="C48" s="15">
        <v>78156312.450000003</v>
      </c>
      <c r="D48" s="15">
        <v>-109204.45</v>
      </c>
      <c r="E48" s="15">
        <v>78047108</v>
      </c>
      <c r="F48" s="15">
        <v>51596837.469999999</v>
      </c>
      <c r="G48" s="15">
        <v>51230271.649999999</v>
      </c>
      <c r="H48" s="15">
        <v>26450270.530000001</v>
      </c>
    </row>
    <row r="49" spans="1:8" x14ac:dyDescent="0.2">
      <c r="A49" s="4" t="s">
        <v>175</v>
      </c>
      <c r="B49" s="24"/>
      <c r="C49" s="15">
        <v>362161.76</v>
      </c>
      <c r="D49" s="15">
        <v>0</v>
      </c>
      <c r="E49" s="15">
        <v>362161.76</v>
      </c>
      <c r="F49" s="15">
        <v>0</v>
      </c>
      <c r="G49" s="15">
        <v>0</v>
      </c>
      <c r="H49" s="15">
        <v>362161.76</v>
      </c>
    </row>
    <row r="50" spans="1:8" x14ac:dyDescent="0.2">
      <c r="A50" s="4" t="s">
        <v>176</v>
      </c>
      <c r="B50" s="24"/>
      <c r="C50" s="15">
        <v>7389045.4500000002</v>
      </c>
      <c r="D50" s="15">
        <v>0</v>
      </c>
      <c r="E50" s="15">
        <v>7389045.4500000002</v>
      </c>
      <c r="F50" s="15">
        <v>0</v>
      </c>
      <c r="G50" s="15">
        <v>0</v>
      </c>
      <c r="H50" s="15">
        <v>7389045.4500000002</v>
      </c>
    </row>
    <row r="51" spans="1:8" x14ac:dyDescent="0.2">
      <c r="A51" s="4" t="s">
        <v>177</v>
      </c>
      <c r="B51" s="24"/>
      <c r="C51" s="15">
        <v>5680720.9000000004</v>
      </c>
      <c r="D51" s="15">
        <v>0</v>
      </c>
      <c r="E51" s="15">
        <v>5680720.9000000004</v>
      </c>
      <c r="F51" s="15">
        <v>5961.6</v>
      </c>
      <c r="G51" s="15">
        <v>5961.6</v>
      </c>
      <c r="H51" s="15">
        <v>5674759.2999999998</v>
      </c>
    </row>
    <row r="52" spans="1:8" x14ac:dyDescent="0.2">
      <c r="A52" s="4" t="s">
        <v>178</v>
      </c>
      <c r="B52" s="24"/>
      <c r="C52" s="15">
        <v>2516014.46</v>
      </c>
      <c r="D52" s="15">
        <v>0</v>
      </c>
      <c r="E52" s="15">
        <v>2516014.46</v>
      </c>
      <c r="F52" s="15">
        <v>0</v>
      </c>
      <c r="G52" s="15">
        <v>0</v>
      </c>
      <c r="H52" s="15">
        <v>2516014.46</v>
      </c>
    </row>
    <row r="53" spans="1:8" x14ac:dyDescent="0.2">
      <c r="A53" s="4" t="s">
        <v>179</v>
      </c>
      <c r="B53" s="24"/>
      <c r="C53" s="15">
        <v>8000000</v>
      </c>
      <c r="D53" s="15">
        <v>0</v>
      </c>
      <c r="E53" s="15">
        <v>8000000</v>
      </c>
      <c r="F53" s="15">
        <v>4216992.96</v>
      </c>
      <c r="G53" s="15">
        <v>4216992.96</v>
      </c>
      <c r="H53" s="15">
        <v>3783007.04</v>
      </c>
    </row>
    <row r="54" spans="1:8" x14ac:dyDescent="0.2">
      <c r="A54" s="4" t="s">
        <v>180</v>
      </c>
      <c r="B54" s="24"/>
      <c r="C54" s="15">
        <v>40000000</v>
      </c>
      <c r="D54" s="15">
        <v>11633991.73</v>
      </c>
      <c r="E54" s="15">
        <v>51633991.729999997</v>
      </c>
      <c r="F54" s="15">
        <v>0</v>
      </c>
      <c r="G54" s="15">
        <v>0</v>
      </c>
      <c r="H54" s="15">
        <v>51633991.729999997</v>
      </c>
    </row>
    <row r="55" spans="1:8" x14ac:dyDescent="0.2">
      <c r="A55" s="4" t="s">
        <v>181</v>
      </c>
      <c r="B55" s="24"/>
      <c r="C55" s="15">
        <v>15902153.82</v>
      </c>
      <c r="D55" s="15">
        <v>0</v>
      </c>
      <c r="E55" s="15">
        <v>15902153.82</v>
      </c>
      <c r="F55" s="15">
        <v>334218</v>
      </c>
      <c r="G55" s="15">
        <v>334218</v>
      </c>
      <c r="H55" s="15">
        <v>15567935.82</v>
      </c>
    </row>
    <row r="56" spans="1:8" x14ac:dyDescent="0.2">
      <c r="A56" s="4"/>
      <c r="B56" s="24"/>
      <c r="C56" s="15"/>
      <c r="D56" s="15"/>
      <c r="E56" s="15"/>
      <c r="F56" s="15"/>
      <c r="G56" s="15"/>
      <c r="H56" s="15"/>
    </row>
    <row r="57" spans="1:8" x14ac:dyDescent="0.2">
      <c r="A57" s="4"/>
      <c r="B57" s="27"/>
      <c r="C57" s="16"/>
      <c r="D57" s="16"/>
      <c r="E57" s="16"/>
      <c r="F57" s="16"/>
      <c r="G57" s="16"/>
      <c r="H57" s="16"/>
    </row>
    <row r="58" spans="1:8" x14ac:dyDescent="0.2">
      <c r="A58" s="28"/>
      <c r="B58" s="49" t="s">
        <v>53</v>
      </c>
      <c r="C58" s="25">
        <v>459559203.23000002</v>
      </c>
      <c r="D58" s="25">
        <v>47080703.049999997</v>
      </c>
      <c r="E58" s="25">
        <v>506639906.27999997</v>
      </c>
      <c r="F58" s="25">
        <v>208441714.55000001</v>
      </c>
      <c r="G58" s="25">
        <v>207726108.31</v>
      </c>
      <c r="H58" s="25">
        <v>298198191.73000002</v>
      </c>
    </row>
    <row r="61" spans="1:8" ht="45" customHeight="1" x14ac:dyDescent="0.2">
      <c r="A61" s="55" t="s">
        <v>132</v>
      </c>
      <c r="B61" s="56"/>
      <c r="C61" s="56"/>
      <c r="D61" s="56"/>
      <c r="E61" s="56"/>
      <c r="F61" s="56"/>
      <c r="G61" s="56"/>
      <c r="H61" s="57"/>
    </row>
    <row r="63" spans="1:8" x14ac:dyDescent="0.2">
      <c r="A63" s="60" t="s">
        <v>54</v>
      </c>
      <c r="B63" s="61"/>
      <c r="C63" s="55" t="s">
        <v>60</v>
      </c>
      <c r="D63" s="56"/>
      <c r="E63" s="56"/>
      <c r="F63" s="56"/>
      <c r="G63" s="57"/>
      <c r="H63" s="58" t="s">
        <v>59</v>
      </c>
    </row>
    <row r="64" spans="1:8" ht="22.5" x14ac:dyDescent="0.2">
      <c r="A64" s="62"/>
      <c r="B64" s="63"/>
      <c r="C64" s="9" t="s">
        <v>55</v>
      </c>
      <c r="D64" s="9" t="s">
        <v>125</v>
      </c>
      <c r="E64" s="9" t="s">
        <v>56</v>
      </c>
      <c r="F64" s="9" t="s">
        <v>57</v>
      </c>
      <c r="G64" s="9" t="s">
        <v>58</v>
      </c>
      <c r="H64" s="59"/>
    </row>
    <row r="65" spans="1:9" x14ac:dyDescent="0.2">
      <c r="A65" s="64"/>
      <c r="B65" s="65"/>
      <c r="C65" s="10">
        <v>1</v>
      </c>
      <c r="D65" s="10">
        <v>2</v>
      </c>
      <c r="E65" s="10" t="s">
        <v>126</v>
      </c>
      <c r="F65" s="10">
        <v>4</v>
      </c>
      <c r="G65" s="10">
        <v>5</v>
      </c>
      <c r="H65" s="10" t="s">
        <v>127</v>
      </c>
    </row>
    <row r="66" spans="1:9" x14ac:dyDescent="0.2">
      <c r="A66" s="30"/>
      <c r="B66" s="31"/>
      <c r="C66" s="35"/>
      <c r="D66" s="35"/>
      <c r="E66" s="35"/>
      <c r="F66" s="35"/>
      <c r="G66" s="35"/>
      <c r="H66" s="35"/>
    </row>
    <row r="67" spans="1:9" x14ac:dyDescent="0.2">
      <c r="A67" s="4" t="s">
        <v>8</v>
      </c>
      <c r="B67" s="2"/>
      <c r="C67" s="36">
        <v>459559203.23000002</v>
      </c>
      <c r="D67" s="36">
        <v>47080703.049999997</v>
      </c>
      <c r="E67" s="36">
        <v>506639906.27999997</v>
      </c>
      <c r="F67" s="36">
        <v>208441714.55000001</v>
      </c>
      <c r="G67" s="36">
        <v>207726108.31</v>
      </c>
      <c r="H67" s="36">
        <v>298198191.73000002</v>
      </c>
    </row>
    <row r="68" spans="1:9" x14ac:dyDescent="0.2">
      <c r="A68" s="4" t="s">
        <v>9</v>
      </c>
      <c r="B68" s="2"/>
      <c r="C68" s="36"/>
      <c r="D68" s="36"/>
      <c r="E68" s="36"/>
      <c r="F68" s="36"/>
      <c r="G68" s="36"/>
      <c r="H68" s="36"/>
    </row>
    <row r="69" spans="1:9" x14ac:dyDescent="0.2">
      <c r="A69" s="4" t="s">
        <v>10</v>
      </c>
      <c r="B69" s="2"/>
      <c r="C69" s="36"/>
      <c r="D69" s="36"/>
      <c r="E69" s="36"/>
      <c r="F69" s="36"/>
      <c r="G69" s="36"/>
      <c r="H69" s="36"/>
    </row>
    <row r="70" spans="1:9" x14ac:dyDescent="0.2">
      <c r="A70" s="4" t="s">
        <v>11</v>
      </c>
      <c r="B70" s="2"/>
      <c r="C70" s="36"/>
      <c r="D70" s="36"/>
      <c r="E70" s="36"/>
      <c r="F70" s="36"/>
      <c r="G70" s="36"/>
      <c r="H70" s="36"/>
    </row>
    <row r="71" spans="1:9" x14ac:dyDescent="0.2">
      <c r="A71" s="4"/>
      <c r="B71" s="2"/>
      <c r="C71" s="37"/>
      <c r="D71" s="37"/>
      <c r="E71" s="37"/>
      <c r="F71" s="37"/>
      <c r="G71" s="37"/>
      <c r="H71" s="37"/>
    </row>
    <row r="72" spans="1:9" x14ac:dyDescent="0.2">
      <c r="A72" s="28"/>
      <c r="B72" s="49" t="s">
        <v>53</v>
      </c>
      <c r="C72" s="25">
        <f t="shared" ref="C72:H72" si="0">C70+C69+C68+C67</f>
        <v>459559203.23000002</v>
      </c>
      <c r="D72" s="25">
        <f t="shared" si="0"/>
        <v>47080703.049999997</v>
      </c>
      <c r="E72" s="25">
        <f t="shared" si="0"/>
        <v>506639906.27999997</v>
      </c>
      <c r="F72" s="25">
        <f t="shared" si="0"/>
        <v>208441714.55000001</v>
      </c>
      <c r="G72" s="25">
        <f t="shared" si="0"/>
        <v>207726108.31</v>
      </c>
      <c r="H72" s="25">
        <f t="shared" si="0"/>
        <v>298198191.73000002</v>
      </c>
    </row>
    <row r="75" spans="1:9" ht="45" customHeight="1" x14ac:dyDescent="0.2">
      <c r="A75" s="55" t="s">
        <v>131</v>
      </c>
      <c r="B75" s="56"/>
      <c r="C75" s="56"/>
      <c r="D75" s="56"/>
      <c r="E75" s="56"/>
      <c r="F75" s="56"/>
      <c r="G75" s="56"/>
      <c r="H75" s="57"/>
    </row>
    <row r="76" spans="1:9" x14ac:dyDescent="0.2">
      <c r="A76" s="60" t="s">
        <v>54</v>
      </c>
      <c r="B76" s="61"/>
      <c r="C76" s="55" t="s">
        <v>60</v>
      </c>
      <c r="D76" s="56"/>
      <c r="E76" s="56"/>
      <c r="F76" s="56"/>
      <c r="G76" s="57"/>
      <c r="H76" s="58" t="s">
        <v>59</v>
      </c>
    </row>
    <row r="77" spans="1:9" ht="22.5" x14ac:dyDescent="0.2">
      <c r="A77" s="62"/>
      <c r="B77" s="63"/>
      <c r="C77" s="9" t="s">
        <v>55</v>
      </c>
      <c r="D77" s="9" t="s">
        <v>125</v>
      </c>
      <c r="E77" s="9" t="s">
        <v>56</v>
      </c>
      <c r="F77" s="9" t="s">
        <v>57</v>
      </c>
      <c r="G77" s="9" t="s">
        <v>58</v>
      </c>
      <c r="H77" s="59"/>
    </row>
    <row r="78" spans="1:9" x14ac:dyDescent="0.2">
      <c r="A78" s="64"/>
      <c r="B78" s="65"/>
      <c r="C78" s="10">
        <v>1</v>
      </c>
      <c r="D78" s="10">
        <v>2</v>
      </c>
      <c r="E78" s="10" t="s">
        <v>126</v>
      </c>
      <c r="F78" s="10">
        <v>4</v>
      </c>
      <c r="G78" s="10">
        <v>5</v>
      </c>
      <c r="H78" s="10" t="s">
        <v>127</v>
      </c>
    </row>
    <row r="79" spans="1:9" x14ac:dyDescent="0.2">
      <c r="A79" s="30"/>
      <c r="B79" s="31"/>
      <c r="C79" s="35"/>
      <c r="D79" s="35"/>
      <c r="E79" s="35"/>
      <c r="F79" s="35"/>
      <c r="G79" s="35"/>
      <c r="H79" s="35"/>
    </row>
    <row r="80" spans="1:9" ht="22.5" x14ac:dyDescent="0.2">
      <c r="A80" s="4"/>
      <c r="B80" s="33" t="s">
        <v>13</v>
      </c>
      <c r="C80" s="36">
        <v>0</v>
      </c>
      <c r="D80" s="36">
        <v>0</v>
      </c>
      <c r="E80" s="36">
        <v>0</v>
      </c>
      <c r="F80" s="36">
        <v>0</v>
      </c>
      <c r="G80" s="36">
        <v>0</v>
      </c>
      <c r="H80" s="36">
        <v>0</v>
      </c>
      <c r="I80" s="51"/>
    </row>
    <row r="81" spans="1:9" x14ac:dyDescent="0.2">
      <c r="A81" s="4"/>
      <c r="B81" s="33"/>
      <c r="C81" s="36"/>
      <c r="D81" s="36"/>
      <c r="E81" s="36"/>
      <c r="F81" s="36"/>
      <c r="G81" s="36"/>
      <c r="H81" s="36"/>
    </row>
    <row r="82" spans="1:9" x14ac:dyDescent="0.2">
      <c r="A82" s="4"/>
      <c r="B82" s="33" t="s">
        <v>12</v>
      </c>
      <c r="C82" s="36"/>
      <c r="D82" s="36"/>
      <c r="E82" s="36"/>
      <c r="F82" s="36"/>
      <c r="G82" s="36"/>
      <c r="H82" s="36"/>
    </row>
    <row r="83" spans="1:9" x14ac:dyDescent="0.2">
      <c r="A83" s="4"/>
      <c r="B83" s="33"/>
      <c r="C83" s="36"/>
      <c r="D83" s="36"/>
      <c r="E83" s="36"/>
      <c r="F83" s="36"/>
      <c r="G83" s="36"/>
      <c r="H83" s="36"/>
    </row>
    <row r="84" spans="1:9" ht="22.5" x14ac:dyDescent="0.2">
      <c r="A84" s="4"/>
      <c r="B84" s="33" t="s">
        <v>14</v>
      </c>
      <c r="C84" s="36">
        <v>0</v>
      </c>
      <c r="D84" s="36">
        <v>0</v>
      </c>
      <c r="E84" s="36">
        <v>0</v>
      </c>
      <c r="F84" s="36">
        <v>0</v>
      </c>
      <c r="G84" s="36">
        <v>0</v>
      </c>
      <c r="H84" s="36">
        <v>0</v>
      </c>
      <c r="I84" s="51"/>
    </row>
    <row r="85" spans="1:9" x14ac:dyDescent="0.2">
      <c r="A85" s="4"/>
      <c r="B85" s="33"/>
      <c r="C85" s="36"/>
      <c r="D85" s="36"/>
      <c r="E85" s="36"/>
      <c r="F85" s="36"/>
      <c r="G85" s="36"/>
      <c r="H85" s="36"/>
    </row>
    <row r="86" spans="1:9" ht="22.5" x14ac:dyDescent="0.2">
      <c r="A86" s="4"/>
      <c r="B86" s="33" t="s">
        <v>26</v>
      </c>
      <c r="C86" s="36">
        <v>0</v>
      </c>
      <c r="D86" s="36">
        <v>0</v>
      </c>
      <c r="E86" s="36">
        <v>0</v>
      </c>
      <c r="F86" s="36">
        <v>0</v>
      </c>
      <c r="G86" s="36">
        <v>0</v>
      </c>
      <c r="H86" s="36">
        <v>0</v>
      </c>
      <c r="I86" s="51"/>
    </row>
    <row r="87" spans="1:9" x14ac:dyDescent="0.2">
      <c r="A87" s="4"/>
      <c r="B87" s="33"/>
      <c r="C87" s="36"/>
      <c r="D87" s="36"/>
      <c r="E87" s="36"/>
      <c r="F87" s="36"/>
      <c r="G87" s="36"/>
      <c r="H87" s="36"/>
    </row>
    <row r="88" spans="1:9" ht="22.5" x14ac:dyDescent="0.2">
      <c r="A88" s="4"/>
      <c r="B88" s="33" t="s">
        <v>27</v>
      </c>
      <c r="C88" s="36">
        <v>0</v>
      </c>
      <c r="D88" s="36">
        <v>0</v>
      </c>
      <c r="E88" s="36">
        <v>0</v>
      </c>
      <c r="F88" s="36">
        <v>0</v>
      </c>
      <c r="G88" s="36">
        <v>0</v>
      </c>
      <c r="H88" s="36">
        <v>0</v>
      </c>
      <c r="I88" s="51"/>
    </row>
    <row r="89" spans="1:9" x14ac:dyDescent="0.2">
      <c r="A89" s="4"/>
      <c r="B89" s="33"/>
      <c r="C89" s="36"/>
      <c r="D89" s="36"/>
      <c r="E89" s="36"/>
      <c r="F89" s="36"/>
      <c r="G89" s="36"/>
      <c r="H89" s="36"/>
    </row>
    <row r="90" spans="1:9" ht="22.5" x14ac:dyDescent="0.2">
      <c r="A90" s="4"/>
      <c r="B90" s="33" t="s">
        <v>34</v>
      </c>
      <c r="C90" s="36">
        <v>0</v>
      </c>
      <c r="D90" s="36">
        <v>0</v>
      </c>
      <c r="E90" s="36">
        <v>0</v>
      </c>
      <c r="F90" s="36">
        <v>0</v>
      </c>
      <c r="G90" s="36">
        <v>0</v>
      </c>
      <c r="H90" s="36">
        <v>0</v>
      </c>
      <c r="I90" s="51"/>
    </row>
    <row r="91" spans="1:9" x14ac:dyDescent="0.2">
      <c r="A91" s="4"/>
      <c r="B91" s="33"/>
      <c r="C91" s="36"/>
      <c r="D91" s="36"/>
      <c r="E91" s="36"/>
      <c r="F91" s="36"/>
      <c r="G91" s="36"/>
      <c r="H91" s="36"/>
    </row>
    <row r="92" spans="1:9" x14ac:dyDescent="0.2">
      <c r="A92" s="4"/>
      <c r="B92" s="33" t="s">
        <v>15</v>
      </c>
      <c r="C92" s="36">
        <v>0</v>
      </c>
      <c r="D92" s="36">
        <v>0</v>
      </c>
      <c r="E92" s="36">
        <v>0</v>
      </c>
      <c r="F92" s="36">
        <v>0</v>
      </c>
      <c r="G92" s="36">
        <v>0</v>
      </c>
      <c r="H92" s="36">
        <v>0</v>
      </c>
    </row>
    <row r="93" spans="1:9" x14ac:dyDescent="0.2">
      <c r="A93" s="32"/>
      <c r="B93" s="34"/>
      <c r="C93" s="37"/>
      <c r="D93" s="37"/>
      <c r="E93" s="37"/>
      <c r="F93" s="37"/>
      <c r="G93" s="37"/>
      <c r="H93" s="37"/>
    </row>
    <row r="94" spans="1:9" x14ac:dyDescent="0.2">
      <c r="A94" s="28"/>
      <c r="B94" s="49" t="s">
        <v>53</v>
      </c>
      <c r="C94" s="25">
        <f t="shared" ref="C94:H94" si="1">C92+C90+C88+C86+C84+C82+C80</f>
        <v>0</v>
      </c>
      <c r="D94" s="25">
        <f t="shared" si="1"/>
        <v>0</v>
      </c>
      <c r="E94" s="25">
        <f t="shared" si="1"/>
        <v>0</v>
      </c>
      <c r="F94" s="25">
        <f t="shared" si="1"/>
        <v>0</v>
      </c>
      <c r="G94" s="25">
        <f t="shared" si="1"/>
        <v>0</v>
      </c>
      <c r="H94" s="25">
        <f t="shared" si="1"/>
        <v>0</v>
      </c>
    </row>
    <row r="103" spans="2:7" x14ac:dyDescent="0.2">
      <c r="B103" s="1" t="s">
        <v>183</v>
      </c>
      <c r="C103"/>
      <c r="D103"/>
      <c r="E103" s="54" t="s">
        <v>184</v>
      </c>
      <c r="F103" s="54"/>
      <c r="G103" s="54"/>
    </row>
    <row r="104" spans="2:7" x14ac:dyDescent="0.2">
      <c r="B104" s="1" t="s">
        <v>185</v>
      </c>
      <c r="C104"/>
      <c r="D104"/>
      <c r="E104" s="54" t="s">
        <v>186</v>
      </c>
      <c r="F104" s="54"/>
      <c r="G104" s="54"/>
    </row>
    <row r="105" spans="2:7" x14ac:dyDescent="0.2">
      <c r="B105"/>
      <c r="C105"/>
      <c r="D105"/>
      <c r="E105" s="53"/>
      <c r="F105" s="53"/>
      <c r="G105" s="53"/>
    </row>
    <row r="106" spans="2:7" x14ac:dyDescent="0.2">
      <c r="B106"/>
      <c r="C106"/>
      <c r="D106"/>
      <c r="E106" s="53"/>
      <c r="F106" s="53"/>
      <c r="G106" s="53"/>
    </row>
    <row r="107" spans="2:7" x14ac:dyDescent="0.2">
      <c r="B107"/>
      <c r="C107"/>
      <c r="D107"/>
      <c r="E107" s="53"/>
      <c r="F107" s="53"/>
      <c r="G107" s="53"/>
    </row>
    <row r="108" spans="2:7" x14ac:dyDescent="0.2">
      <c r="B108"/>
      <c r="C108"/>
      <c r="D108"/>
      <c r="E108" s="53"/>
      <c r="F108" s="53"/>
      <c r="G108" s="53"/>
    </row>
    <row r="109" spans="2:7" x14ac:dyDescent="0.2">
      <c r="B109"/>
      <c r="C109"/>
      <c r="D109"/>
      <c r="E109" s="53"/>
      <c r="F109" s="53"/>
      <c r="G109" s="53"/>
    </row>
    <row r="110" spans="2:7" x14ac:dyDescent="0.2">
      <c r="B110"/>
      <c r="C110"/>
      <c r="D110"/>
      <c r="E110" s="53"/>
      <c r="F110" s="53"/>
      <c r="G110" s="53"/>
    </row>
    <row r="111" spans="2:7" x14ac:dyDescent="0.2">
      <c r="B111"/>
      <c r="C111"/>
      <c r="D111"/>
      <c r="E111" s="53"/>
      <c r="F111" s="53"/>
      <c r="G111" s="53"/>
    </row>
    <row r="112" spans="2:7" x14ac:dyDescent="0.2">
      <c r="B112"/>
      <c r="C112"/>
      <c r="D112"/>
      <c r="E112" s="53"/>
      <c r="F112" s="53"/>
      <c r="G112" s="53"/>
    </row>
    <row r="113" spans="2:7" x14ac:dyDescent="0.2">
      <c r="B113"/>
      <c r="C113"/>
      <c r="D113"/>
      <c r="E113" s="53"/>
      <c r="F113" s="53"/>
      <c r="G113" s="53"/>
    </row>
    <row r="114" spans="2:7" x14ac:dyDescent="0.2">
      <c r="B114"/>
      <c r="C114"/>
      <c r="D114"/>
      <c r="E114" s="53"/>
      <c r="F114" s="53"/>
      <c r="G114" s="53"/>
    </row>
    <row r="115" spans="2:7" x14ac:dyDescent="0.2">
      <c r="B115"/>
      <c r="C115"/>
      <c r="D115"/>
      <c r="E115" s="53"/>
      <c r="F115" s="53"/>
      <c r="G115" s="53"/>
    </row>
    <row r="116" spans="2:7" x14ac:dyDescent="0.2">
      <c r="B116"/>
      <c r="C116"/>
      <c r="D116"/>
      <c r="E116" s="53"/>
      <c r="F116" s="53"/>
      <c r="G116" s="53"/>
    </row>
    <row r="117" spans="2:7" x14ac:dyDescent="0.2">
      <c r="B117"/>
      <c r="C117"/>
      <c r="D117"/>
      <c r="E117" s="53"/>
      <c r="F117" s="53"/>
      <c r="G117" s="53"/>
    </row>
    <row r="120" spans="2:7" x14ac:dyDescent="0.2">
      <c r="B120" s="54" t="s">
        <v>188</v>
      </c>
      <c r="C120" s="54"/>
      <c r="D120" s="54"/>
      <c r="E120" s="54"/>
      <c r="F120" s="54"/>
      <c r="G120" s="54"/>
    </row>
    <row r="121" spans="2:7" x14ac:dyDescent="0.2">
      <c r="C121" s="1" t="s">
        <v>189</v>
      </c>
    </row>
  </sheetData>
  <sheetProtection formatCells="0" formatColumns="0" formatRows="0" insertRows="0" deleteRows="0" autoFilter="0"/>
  <mergeCells count="15">
    <mergeCell ref="E103:G103"/>
    <mergeCell ref="E104:G104"/>
    <mergeCell ref="B120:G120"/>
    <mergeCell ref="A75:H75"/>
    <mergeCell ref="A76:B78"/>
    <mergeCell ref="C76:G76"/>
    <mergeCell ref="H76:H77"/>
    <mergeCell ref="A1:H1"/>
    <mergeCell ref="A3:B5"/>
    <mergeCell ref="A61:H61"/>
    <mergeCell ref="A63:B65"/>
    <mergeCell ref="C3:G3"/>
    <mergeCell ref="H3:H4"/>
    <mergeCell ref="C63:G63"/>
    <mergeCell ref="H63:H64"/>
  </mergeCells>
  <phoneticPr fontId="2" type="noConversion"/>
  <printOptions horizontalCentered="1"/>
  <pageMargins left="0.19685039370078741" right="0.70866141732283472" top="0.39370078740157483" bottom="0.39370078740157483" header="0.31496062992125984" footer="0.31496062992125984"/>
  <pageSetup paperSize="5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7"/>
  <sheetViews>
    <sheetView showGridLines="0" tabSelected="1" topLeftCell="A7" workbookViewId="0">
      <selection activeCell="L25" sqref="L25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5" t="s">
        <v>130</v>
      </c>
      <c r="B1" s="56"/>
      <c r="C1" s="56"/>
      <c r="D1" s="56"/>
      <c r="E1" s="56"/>
      <c r="F1" s="56"/>
      <c r="G1" s="56"/>
      <c r="H1" s="57"/>
    </row>
    <row r="2" spans="1:8" x14ac:dyDescent="0.2">
      <c r="A2" s="60" t="s">
        <v>54</v>
      </c>
      <c r="B2" s="61"/>
      <c r="C2" s="55" t="s">
        <v>60</v>
      </c>
      <c r="D2" s="56"/>
      <c r="E2" s="56"/>
      <c r="F2" s="56"/>
      <c r="G2" s="57"/>
      <c r="H2" s="58" t="s">
        <v>59</v>
      </c>
    </row>
    <row r="3" spans="1:8" ht="24.95" customHeight="1" x14ac:dyDescent="0.2">
      <c r="A3" s="62"/>
      <c r="B3" s="63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9"/>
    </row>
    <row r="4" spans="1:8" x14ac:dyDescent="0.2">
      <c r="A4" s="64"/>
      <c r="B4" s="65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6"/>
      <c r="B5" s="47"/>
      <c r="C5" s="14"/>
      <c r="D5" s="14"/>
      <c r="E5" s="14"/>
      <c r="F5" s="14"/>
      <c r="G5" s="14"/>
      <c r="H5" s="14"/>
    </row>
    <row r="6" spans="1:8" x14ac:dyDescent="0.2">
      <c r="A6" s="43" t="s">
        <v>16</v>
      </c>
      <c r="B6" s="41"/>
      <c r="C6" s="15">
        <v>136755465.72999999</v>
      </c>
      <c r="D6" s="15">
        <v>7419192.0499999998</v>
      </c>
      <c r="E6" s="15">
        <v>144174657.78</v>
      </c>
      <c r="F6" s="15">
        <v>89553820.829999998</v>
      </c>
      <c r="G6" s="15">
        <v>89204780.409999996</v>
      </c>
      <c r="H6" s="15">
        <v>54620836.950000003</v>
      </c>
    </row>
    <row r="7" spans="1:8" x14ac:dyDescent="0.2">
      <c r="A7" s="40"/>
      <c r="B7" s="44" t="s">
        <v>42</v>
      </c>
      <c r="C7" s="15">
        <v>1853595.8</v>
      </c>
      <c r="D7" s="15">
        <v>0</v>
      </c>
      <c r="E7" s="15">
        <v>1853595.8</v>
      </c>
      <c r="F7" s="15">
        <v>1228657.81</v>
      </c>
      <c r="G7" s="15">
        <v>1228657.81</v>
      </c>
      <c r="H7" s="15">
        <v>624937.99</v>
      </c>
    </row>
    <row r="8" spans="1:8" x14ac:dyDescent="0.2">
      <c r="A8" s="40"/>
      <c r="B8" s="44" t="s">
        <v>17</v>
      </c>
      <c r="C8" s="15">
        <v>1597981.38</v>
      </c>
      <c r="D8" s="15">
        <v>0</v>
      </c>
      <c r="E8" s="15">
        <v>1597981.38</v>
      </c>
      <c r="F8" s="15">
        <v>1008946.65</v>
      </c>
      <c r="G8" s="15">
        <v>1008946.65</v>
      </c>
      <c r="H8" s="15">
        <v>589034.73</v>
      </c>
    </row>
    <row r="9" spans="1:8" x14ac:dyDescent="0.2">
      <c r="A9" s="40"/>
      <c r="B9" s="44" t="s">
        <v>43</v>
      </c>
      <c r="C9" s="15">
        <v>29437223.719999999</v>
      </c>
      <c r="D9" s="15">
        <v>10070206</v>
      </c>
      <c r="E9" s="15">
        <v>39507429.719999999</v>
      </c>
      <c r="F9" s="15">
        <v>29281197.02</v>
      </c>
      <c r="G9" s="15">
        <v>29200836.100000001</v>
      </c>
      <c r="H9" s="15">
        <v>10226232.699999999</v>
      </c>
    </row>
    <row r="10" spans="1:8" x14ac:dyDescent="0.2">
      <c r="A10" s="40"/>
      <c r="B10" s="44" t="s">
        <v>3</v>
      </c>
      <c r="C10" s="15">
        <v>2486206.38</v>
      </c>
      <c r="D10" s="15">
        <v>0</v>
      </c>
      <c r="E10" s="15">
        <v>2486206.38</v>
      </c>
      <c r="F10" s="15">
        <v>1128311.82</v>
      </c>
      <c r="G10" s="15">
        <v>1128311.82</v>
      </c>
      <c r="H10" s="15">
        <v>1357894.56</v>
      </c>
    </row>
    <row r="11" spans="1:8" x14ac:dyDescent="0.2">
      <c r="A11" s="40"/>
      <c r="B11" s="44" t="s">
        <v>23</v>
      </c>
      <c r="C11" s="15">
        <v>59302700.549999997</v>
      </c>
      <c r="D11" s="15">
        <v>-1772133.35</v>
      </c>
      <c r="E11" s="15">
        <v>57530567.200000003</v>
      </c>
      <c r="F11" s="15">
        <v>34283738.689999998</v>
      </c>
      <c r="G11" s="15">
        <v>34015059.189999998</v>
      </c>
      <c r="H11" s="15">
        <v>23246828.510000002</v>
      </c>
    </row>
    <row r="12" spans="1:8" x14ac:dyDescent="0.2">
      <c r="A12" s="40"/>
      <c r="B12" s="44" t="s">
        <v>18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</row>
    <row r="13" spans="1:8" x14ac:dyDescent="0.2">
      <c r="A13" s="40"/>
      <c r="B13" s="44" t="s">
        <v>44</v>
      </c>
      <c r="C13" s="15">
        <v>30436822.82</v>
      </c>
      <c r="D13" s="15">
        <v>-707272.6</v>
      </c>
      <c r="E13" s="15">
        <v>29729550.219999999</v>
      </c>
      <c r="F13" s="15">
        <v>15396645.060000001</v>
      </c>
      <c r="G13" s="15">
        <v>15396645.060000001</v>
      </c>
      <c r="H13" s="15">
        <v>14332905.16</v>
      </c>
    </row>
    <row r="14" spans="1:8" x14ac:dyDescent="0.2">
      <c r="A14" s="40"/>
      <c r="B14" s="44" t="s">
        <v>19</v>
      </c>
      <c r="C14" s="15">
        <v>11640935.08</v>
      </c>
      <c r="D14" s="15">
        <v>-171608</v>
      </c>
      <c r="E14" s="15">
        <v>11469327.08</v>
      </c>
      <c r="F14" s="15">
        <v>7226323.7800000003</v>
      </c>
      <c r="G14" s="15">
        <v>7226323.7800000003</v>
      </c>
      <c r="H14" s="15">
        <v>4243003.3</v>
      </c>
    </row>
    <row r="15" spans="1:8" x14ac:dyDescent="0.2">
      <c r="A15" s="42"/>
      <c r="B15" s="44"/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</row>
    <row r="16" spans="1:8" x14ac:dyDescent="0.2">
      <c r="A16" s="43" t="s">
        <v>20</v>
      </c>
      <c r="B16" s="45"/>
      <c r="C16" s="15">
        <v>230369314.16</v>
      </c>
      <c r="D16" s="15">
        <v>29373519.27</v>
      </c>
      <c r="E16" s="15">
        <v>259742833.43000001</v>
      </c>
      <c r="F16" s="15">
        <v>108321202.81</v>
      </c>
      <c r="G16" s="15">
        <v>107954636.98999999</v>
      </c>
      <c r="H16" s="15">
        <v>151421630.62</v>
      </c>
    </row>
    <row r="17" spans="1:8" x14ac:dyDescent="0.2">
      <c r="A17" s="40"/>
      <c r="B17" s="44" t="s">
        <v>45</v>
      </c>
      <c r="C17" s="15">
        <v>14388211.380000001</v>
      </c>
      <c r="D17" s="15">
        <v>0</v>
      </c>
      <c r="E17" s="15">
        <v>14388211.380000001</v>
      </c>
      <c r="F17" s="15">
        <v>6444224.9500000002</v>
      </c>
      <c r="G17" s="15">
        <v>6444224.9500000002</v>
      </c>
      <c r="H17" s="15">
        <v>7943986.4299999997</v>
      </c>
    </row>
    <row r="18" spans="1:8" x14ac:dyDescent="0.2">
      <c r="A18" s="40"/>
      <c r="B18" s="44" t="s">
        <v>28</v>
      </c>
      <c r="C18" s="15">
        <v>5281246.08</v>
      </c>
      <c r="D18" s="15">
        <v>13000</v>
      </c>
      <c r="E18" s="15">
        <v>5294246.08</v>
      </c>
      <c r="F18" s="15">
        <v>3474744.48</v>
      </c>
      <c r="G18" s="15">
        <v>3474744.48</v>
      </c>
      <c r="H18" s="15">
        <v>1819501.6</v>
      </c>
    </row>
    <row r="19" spans="1:8" x14ac:dyDescent="0.2">
      <c r="A19" s="40"/>
      <c r="B19" s="44" t="s">
        <v>21</v>
      </c>
      <c r="C19" s="15">
        <v>485234.6</v>
      </c>
      <c r="D19" s="15">
        <v>0</v>
      </c>
      <c r="E19" s="15">
        <v>485234.6</v>
      </c>
      <c r="F19" s="15">
        <v>311232.43</v>
      </c>
      <c r="G19" s="15">
        <v>311232.43</v>
      </c>
      <c r="H19" s="15">
        <v>174002.17</v>
      </c>
    </row>
    <row r="20" spans="1:8" x14ac:dyDescent="0.2">
      <c r="A20" s="40"/>
      <c r="B20" s="44" t="s">
        <v>46</v>
      </c>
      <c r="C20" s="15">
        <v>2883281.1</v>
      </c>
      <c r="D20" s="15">
        <v>-200000</v>
      </c>
      <c r="E20" s="15">
        <v>2683281.1</v>
      </c>
      <c r="F20" s="15">
        <v>1048082.77</v>
      </c>
      <c r="G20" s="15">
        <v>1048082.77</v>
      </c>
      <c r="H20" s="15">
        <v>1635198.33</v>
      </c>
    </row>
    <row r="21" spans="1:8" x14ac:dyDescent="0.2">
      <c r="A21" s="40"/>
      <c r="B21" s="44" t="s">
        <v>47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</row>
    <row r="22" spans="1:8" x14ac:dyDescent="0.2">
      <c r="A22" s="40"/>
      <c r="B22" s="44" t="s">
        <v>48</v>
      </c>
      <c r="C22" s="15">
        <v>1026911.31</v>
      </c>
      <c r="D22" s="15">
        <v>216455.95</v>
      </c>
      <c r="E22" s="15">
        <v>1243367.26</v>
      </c>
      <c r="F22" s="15">
        <v>778891.49</v>
      </c>
      <c r="G22" s="15">
        <v>778891.49</v>
      </c>
      <c r="H22" s="15">
        <v>464475.77</v>
      </c>
    </row>
    <row r="23" spans="1:8" x14ac:dyDescent="0.2">
      <c r="A23" s="40"/>
      <c r="B23" s="44" t="s">
        <v>4</v>
      </c>
      <c r="C23" s="15">
        <v>206304429.69</v>
      </c>
      <c r="D23" s="15">
        <v>29344063.32</v>
      </c>
      <c r="E23" s="15">
        <v>235648493.00999999</v>
      </c>
      <c r="F23" s="15">
        <v>96264026.689999998</v>
      </c>
      <c r="G23" s="15">
        <v>95897460.870000005</v>
      </c>
      <c r="H23" s="15">
        <v>139384466.31999999</v>
      </c>
    </row>
    <row r="24" spans="1:8" x14ac:dyDescent="0.2">
      <c r="A24" s="42"/>
      <c r="B24" s="44"/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</row>
    <row r="25" spans="1:8" x14ac:dyDescent="0.2">
      <c r="A25" s="43" t="s">
        <v>49</v>
      </c>
      <c r="B25" s="45"/>
      <c r="C25" s="15">
        <v>12014309.880000001</v>
      </c>
      <c r="D25" s="15">
        <v>-1346000</v>
      </c>
      <c r="E25" s="15">
        <v>10668309.880000001</v>
      </c>
      <c r="F25" s="15">
        <v>6009518.3499999996</v>
      </c>
      <c r="G25" s="15">
        <v>6009518.3499999996</v>
      </c>
      <c r="H25" s="15">
        <v>4658791.53</v>
      </c>
    </row>
    <row r="26" spans="1:8" x14ac:dyDescent="0.2">
      <c r="A26" s="40"/>
      <c r="B26" s="44" t="s">
        <v>29</v>
      </c>
      <c r="C26" s="15">
        <v>4099215.37</v>
      </c>
      <c r="D26" s="15">
        <v>-296000</v>
      </c>
      <c r="E26" s="15">
        <v>3803215.37</v>
      </c>
      <c r="F26" s="15">
        <v>2188234.19</v>
      </c>
      <c r="G26" s="15">
        <v>2188234.19</v>
      </c>
      <c r="H26" s="15">
        <v>1614981.18</v>
      </c>
    </row>
    <row r="27" spans="1:8" x14ac:dyDescent="0.2">
      <c r="A27" s="40"/>
      <c r="B27" s="44" t="s">
        <v>24</v>
      </c>
      <c r="C27" s="15">
        <v>4200383.2300000004</v>
      </c>
      <c r="D27" s="15">
        <v>-1050000</v>
      </c>
      <c r="E27" s="15">
        <v>3150383.23</v>
      </c>
      <c r="F27" s="15">
        <v>1379550.71</v>
      </c>
      <c r="G27" s="15">
        <v>1379550.71</v>
      </c>
      <c r="H27" s="15">
        <v>1770832.52</v>
      </c>
    </row>
    <row r="28" spans="1:8" x14ac:dyDescent="0.2">
      <c r="A28" s="40"/>
      <c r="B28" s="44" t="s">
        <v>30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</row>
    <row r="29" spans="1:8" x14ac:dyDescent="0.2">
      <c r="A29" s="40"/>
      <c r="B29" s="44" t="s">
        <v>50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</row>
    <row r="30" spans="1:8" x14ac:dyDescent="0.2">
      <c r="A30" s="40"/>
      <c r="B30" s="44" t="s">
        <v>22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</row>
    <row r="31" spans="1:8" x14ac:dyDescent="0.2">
      <c r="A31" s="40"/>
      <c r="B31" s="44" t="s">
        <v>5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</row>
    <row r="32" spans="1:8" x14ac:dyDescent="0.2">
      <c r="A32" s="40"/>
      <c r="B32" s="44" t="s">
        <v>6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</row>
    <row r="33" spans="1:8" x14ac:dyDescent="0.2">
      <c r="A33" s="40"/>
      <c r="B33" s="44" t="s">
        <v>51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</row>
    <row r="34" spans="1:8" x14ac:dyDescent="0.2">
      <c r="A34" s="40"/>
      <c r="B34" s="44" t="s">
        <v>31</v>
      </c>
      <c r="C34" s="15">
        <v>3714711.28</v>
      </c>
      <c r="D34" s="15">
        <v>0</v>
      </c>
      <c r="E34" s="15">
        <v>3714711.28</v>
      </c>
      <c r="F34" s="15">
        <v>2441733.4500000002</v>
      </c>
      <c r="G34" s="15">
        <v>2441733.4500000002</v>
      </c>
      <c r="H34" s="15">
        <v>1272977.83</v>
      </c>
    </row>
    <row r="35" spans="1:8" x14ac:dyDescent="0.2">
      <c r="A35" s="42"/>
      <c r="B35" s="44"/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</row>
    <row r="36" spans="1:8" x14ac:dyDescent="0.2">
      <c r="A36" s="43" t="s">
        <v>32</v>
      </c>
      <c r="B36" s="45"/>
      <c r="C36" s="15">
        <v>80420113.459999993</v>
      </c>
      <c r="D36" s="15">
        <v>11633991.73</v>
      </c>
      <c r="E36" s="15">
        <v>92054105.189999998</v>
      </c>
      <c r="F36" s="15">
        <v>4557172.5599999996</v>
      </c>
      <c r="G36" s="15">
        <v>4557172.5599999996</v>
      </c>
      <c r="H36" s="15">
        <v>87496932.629999995</v>
      </c>
    </row>
    <row r="37" spans="1:8" x14ac:dyDescent="0.2">
      <c r="A37" s="40"/>
      <c r="B37" s="44" t="s">
        <v>52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</row>
    <row r="38" spans="1:8" ht="22.5" x14ac:dyDescent="0.2">
      <c r="A38" s="40"/>
      <c r="B38" s="44" t="s">
        <v>25</v>
      </c>
      <c r="C38" s="15">
        <v>80420113.459999993</v>
      </c>
      <c r="D38" s="15">
        <v>11633991.73</v>
      </c>
      <c r="E38" s="15">
        <v>92054105.189999998</v>
      </c>
      <c r="F38" s="15">
        <v>4557172.5599999996</v>
      </c>
      <c r="G38" s="15">
        <v>4557172.5599999996</v>
      </c>
      <c r="H38" s="15">
        <v>87496932.629999995</v>
      </c>
    </row>
    <row r="39" spans="1:8" x14ac:dyDescent="0.2">
      <c r="A39" s="40"/>
      <c r="B39" s="44" t="s">
        <v>33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</row>
    <row r="40" spans="1:8" x14ac:dyDescent="0.2">
      <c r="A40" s="40"/>
      <c r="B40" s="44" t="s">
        <v>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</row>
    <row r="41" spans="1:8" x14ac:dyDescent="0.2">
      <c r="A41" s="42"/>
      <c r="B41" s="44"/>
      <c r="C41" s="15"/>
      <c r="D41" s="15"/>
      <c r="E41" s="15"/>
      <c r="F41" s="15"/>
      <c r="G41" s="15"/>
      <c r="H41" s="15"/>
    </row>
    <row r="42" spans="1:8" x14ac:dyDescent="0.2">
      <c r="A42" s="48"/>
      <c r="B42" s="49" t="s">
        <v>53</v>
      </c>
      <c r="C42" s="25">
        <f t="shared" ref="C42:H42" si="0">C36+C25+C16+C6</f>
        <v>459559203.23000002</v>
      </c>
      <c r="D42" s="25">
        <f t="shared" si="0"/>
        <v>47080703.049999997</v>
      </c>
      <c r="E42" s="25">
        <f t="shared" si="0"/>
        <v>506639906.27999997</v>
      </c>
      <c r="F42" s="25">
        <f t="shared" si="0"/>
        <v>208441714.55000001</v>
      </c>
      <c r="G42" s="25">
        <f t="shared" si="0"/>
        <v>207726108.31</v>
      </c>
      <c r="H42" s="25">
        <f t="shared" si="0"/>
        <v>298198191.73000002</v>
      </c>
    </row>
    <row r="43" spans="1:8" x14ac:dyDescent="0.2">
      <c r="A43" s="39"/>
      <c r="B43" s="39"/>
      <c r="C43" s="39"/>
      <c r="D43" s="39"/>
      <c r="E43" s="39"/>
      <c r="F43" s="39"/>
      <c r="G43" s="39"/>
      <c r="H43" s="39"/>
    </row>
    <row r="44" spans="1:8" x14ac:dyDescent="0.2">
      <c r="A44" s="39"/>
      <c r="B44" s="39"/>
      <c r="C44" s="39"/>
      <c r="D44" s="39"/>
      <c r="E44" s="39"/>
      <c r="F44" s="39"/>
      <c r="G44" s="39"/>
      <c r="H44" s="39"/>
    </row>
    <row r="45" spans="1:8" x14ac:dyDescent="0.2">
      <c r="A45" s="39"/>
      <c r="B45" s="39"/>
      <c r="C45" s="39"/>
      <c r="D45" s="39"/>
      <c r="E45" s="39"/>
      <c r="F45" s="39"/>
      <c r="G45" s="39"/>
      <c r="H45" s="39"/>
    </row>
    <row r="47" spans="1:8" x14ac:dyDescent="0.2">
      <c r="B47" s="1" t="s">
        <v>183</v>
      </c>
      <c r="C47" s="1"/>
      <c r="D47" s="1"/>
      <c r="E47" s="54" t="s">
        <v>184</v>
      </c>
      <c r="F47" s="54"/>
      <c r="G47" s="54"/>
    </row>
    <row r="48" spans="1:8" x14ac:dyDescent="0.2">
      <c r="B48" s="1" t="s">
        <v>185</v>
      </c>
      <c r="C48" s="1"/>
      <c r="D48" s="1"/>
      <c r="E48" s="54" t="s">
        <v>186</v>
      </c>
      <c r="F48" s="54"/>
      <c r="G48" s="54"/>
    </row>
    <row r="49" spans="2:7" x14ac:dyDescent="0.2">
      <c r="B49" s="1"/>
      <c r="C49" s="1"/>
      <c r="D49" s="1"/>
      <c r="E49" s="53"/>
      <c r="F49" s="53"/>
      <c r="G49" s="53"/>
    </row>
    <row r="50" spans="2:7" x14ac:dyDescent="0.2">
      <c r="B50" s="1"/>
      <c r="C50" s="1"/>
      <c r="D50" s="1"/>
      <c r="E50" s="53"/>
      <c r="F50" s="53"/>
      <c r="G50" s="53"/>
    </row>
    <row r="51" spans="2:7" x14ac:dyDescent="0.2">
      <c r="B51" s="1"/>
      <c r="C51" s="1"/>
      <c r="D51" s="1"/>
      <c r="E51" s="53"/>
      <c r="F51" s="53"/>
      <c r="G51" s="53"/>
    </row>
    <row r="52" spans="2:7" x14ac:dyDescent="0.2">
      <c r="B52" s="1"/>
      <c r="C52" s="1"/>
      <c r="D52" s="1"/>
      <c r="E52" s="53"/>
      <c r="F52" s="53"/>
      <c r="G52" s="53"/>
    </row>
    <row r="53" spans="2:7" x14ac:dyDescent="0.2">
      <c r="B53" s="1"/>
      <c r="C53" s="1"/>
      <c r="D53" s="1"/>
      <c r="E53" s="53"/>
      <c r="F53" s="53"/>
      <c r="G53" s="53"/>
    </row>
    <row r="54" spans="2:7" x14ac:dyDescent="0.2">
      <c r="B54" s="1"/>
      <c r="C54" s="1"/>
      <c r="D54" s="1"/>
      <c r="E54" s="1"/>
      <c r="F54" s="1"/>
      <c r="G54" s="1"/>
    </row>
    <row r="55" spans="2:7" x14ac:dyDescent="0.2">
      <c r="B55" s="1"/>
      <c r="C55" s="1"/>
      <c r="D55" s="1"/>
      <c r="E55" s="1"/>
      <c r="F55" s="1"/>
      <c r="G55" s="1"/>
    </row>
    <row r="56" spans="2:7" x14ac:dyDescent="0.2">
      <c r="B56" s="54" t="s">
        <v>188</v>
      </c>
      <c r="C56" s="54"/>
      <c r="D56" s="54"/>
      <c r="E56" s="54"/>
      <c r="F56" s="54"/>
      <c r="G56" s="54"/>
    </row>
    <row r="57" spans="2:7" x14ac:dyDescent="0.2">
      <c r="B57" s="1"/>
      <c r="C57" s="1" t="s">
        <v>189</v>
      </c>
      <c r="D57" s="1"/>
      <c r="E57" s="1"/>
      <c r="F57" s="1"/>
      <c r="G57" s="1"/>
    </row>
  </sheetData>
  <sheetProtection formatCells="0" formatColumns="0" formatRows="0" autoFilter="0"/>
  <mergeCells count="7">
    <mergeCell ref="E48:G48"/>
    <mergeCell ref="B56:G56"/>
    <mergeCell ref="A1:H1"/>
    <mergeCell ref="A2:B4"/>
    <mergeCell ref="C2:G2"/>
    <mergeCell ref="H2:H3"/>
    <mergeCell ref="E47:G47"/>
  </mergeCells>
  <phoneticPr fontId="2" type="noConversion"/>
  <printOptions horizontalCentered="1"/>
  <pageMargins left="0.19685039370078741" right="0.70866141732283472" top="0.39370078740157483" bottom="0.39370078740157483" header="0.31496062992125984" footer="0.31496062992125984"/>
  <pageSetup paperSize="5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Sub Teso</cp:lastModifiedBy>
  <cp:lastPrinted>2020-10-28T15:07:17Z</cp:lastPrinted>
  <dcterms:created xsi:type="dcterms:W3CDTF">2014-02-10T03:37:14Z</dcterms:created>
  <dcterms:modified xsi:type="dcterms:W3CDTF">2020-10-28T15:09:17Z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