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800580EC-91FF-4A1E-BF04-B825AE70B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<sst xmlns="http://schemas.openxmlformats.org/spreadsheetml/2006/main" count="50" uniqueCount="42">
  <si>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</si>
  <si>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</si>
  <si>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</si>
  <si>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</si>
  <si>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</si>
  <si>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</si>
  <si>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</si>
  <si>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</si>
  <si>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</si>
  <si>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</si>
  <si>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</si>
  <si>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</si>
  <si>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</si>
  <si>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</si>
  <si>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</si>
  <si>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</si>
  <si>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</si>
  <si>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</si>
  <si>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</si>
  <si>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</si>
  <si>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</si>
  <si>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</si>
  <si>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</si>
  <si>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</si>
  <si>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</si>
  <si>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</si>
  <si>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</si>
  <si>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</si>
  <si>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</si>
  <si>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</si>
  <si>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</si>
  <si>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</si>
  <si>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</si>
  <si>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</si>
  <si>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</si>
  <si>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JUNIO DEL 2024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</si>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</sst>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showGridLines="0" tabSelected="1" topLeftCell="A20" zoomScaleNormal="100" workbookViewId="0">
      <selection sqref="A1:D63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555318172.27999997</v>
      </c>
      <c r="C3" s="19">
        <f t="shared" ref="C3:D3" si="0">SUM(C4:C13)</f>
        <v>261203655.28999999</v>
      </c>
      <c r="D3" s="2">
        <f t="shared" si="0"/>
        <v>259916261.75</v>
      </c>
    </row>
    <row r="4" spans="1:5" x14ac:dyDescent="0.2">
      <c r="A4" s="14" t="s">
        <v>5</v>
      </c>
      <c r="B4" s="20">
        <v>57180626</v>
      </c>
      <c r="C4" s="20">
        <v>26043066.890000001</v>
      </c>
      <c r="D4" s="3">
        <v>26043066.890000001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8399301</v>
      </c>
      <c r="C6" s="20">
        <v>900000</v>
      </c>
      <c r="D6" s="3">
        <v>900000</v>
      </c>
      <c r="E6" s="29"/>
    </row>
    <row r="7" spans="1:5" x14ac:dyDescent="0.2">
      <c r="A7" s="14" t="s">
        <v>8</v>
      </c>
      <c r="B7" s="20">
        <v>9989370</v>
      </c>
      <c r="C7" s="20">
        <v>5475834.8700000001</v>
      </c>
      <c r="D7" s="3">
        <v>5474777.8700000001</v>
      </c>
      <c r="E7" s="29"/>
    </row>
    <row r="8" spans="1:5" x14ac:dyDescent="0.2">
      <c r="A8" s="14" t="s">
        <v>9</v>
      </c>
      <c r="B8" s="20">
        <v>11541274</v>
      </c>
      <c r="C8" s="20">
        <v>9099861.1300000008</v>
      </c>
      <c r="D8" s="3">
        <v>7813524.5899999999</v>
      </c>
      <c r="E8" s="29"/>
    </row>
    <row r="9" spans="1:5" x14ac:dyDescent="0.2">
      <c r="A9" s="14" t="s">
        <v>10</v>
      </c>
      <c r="B9" s="20">
        <v>3618421</v>
      </c>
      <c r="C9" s="20">
        <v>2652654.0499999998</v>
      </c>
      <c r="D9" s="3">
        <v>2657594.0499999998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320362484</v>
      </c>
      <c r="C11" s="20">
        <v>198123227.59</v>
      </c>
      <c r="D11" s="3">
        <v>198123227.59</v>
      </c>
      <c r="E11" s="29"/>
    </row>
    <row r="12" spans="1:5" x14ac:dyDescent="0.2">
      <c r="A12" s="14" t="s">
        <v>13</v>
      </c>
      <c r="B12" s="20">
        <v>25456340</v>
      </c>
      <c r="C12" s="20">
        <v>18718548.760000002</v>
      </c>
      <c r="D12" s="3">
        <v>18904070.760000002</v>
      </c>
      <c r="E12" s="29"/>
    </row>
    <row r="13" spans="1:5" x14ac:dyDescent="0.2">
      <c r="A13" s="14" t="s">
        <v>14</v>
      </c>
      <c r="B13" s="20">
        <v>118770356.28</v>
      </c>
      <c r="C13" s="20">
        <v>190462</v>
      </c>
      <c r="D13" s="3">
        <v>0</v>
      </c>
      <c r="E13" s="30"/>
    </row>
    <row r="14" spans="1:5" x14ac:dyDescent="0.2">
      <c r="A14" s="7" t="s">
        <v>15</v>
      </c>
      <c r="B14" s="21">
        <f>SUM(B15:B23)</f>
        <v>555318172.27999997</v>
      </c>
      <c r="C14" s="21">
        <f t="shared" ref="C14:D14" si="1">SUM(C15:C23)</f>
        <v>258735487.03999999</v>
      </c>
      <c r="D14" s="4">
        <f t="shared" si="1"/>
        <v>256229489.05999997</v>
      </c>
    </row>
    <row r="15" spans="1:5" x14ac:dyDescent="0.2">
      <c r="A15" s="14" t="s">
        <v>16</v>
      </c>
      <c r="B15" s="20">
        <v>172408612.56999999</v>
      </c>
      <c r="C15" s="20">
        <v>78880008.879999995</v>
      </c>
      <c r="D15" s="3">
        <v>76742709.019999996</v>
      </c>
      <c r="E15" s="30"/>
    </row>
    <row r="16" spans="1:5" x14ac:dyDescent="0.2">
      <c r="A16" s="14" t="s">
        <v>17</v>
      </c>
      <c r="B16" s="20">
        <v>20923821.43</v>
      </c>
      <c r="C16" s="20">
        <v>10809851.98</v>
      </c>
      <c r="D16" s="3">
        <v>10809494.98</v>
      </c>
      <c r="E16" s="29"/>
    </row>
    <row r="17" spans="1:5" x14ac:dyDescent="0.2">
      <c r="A17" s="14" t="s">
        <v>18</v>
      </c>
      <c r="B17" s="20">
        <v>94786254.070000008</v>
      </c>
      <c r="C17" s="20">
        <v>44663600.609999999</v>
      </c>
      <c r="D17" s="3">
        <v>44299559.609999999</v>
      </c>
      <c r="E17" s="30"/>
    </row>
    <row r="18" spans="1:5" x14ac:dyDescent="0.2">
      <c r="A18" s="14" t="s">
        <v>13</v>
      </c>
      <c r="B18" s="20">
        <v>41924296.299999997</v>
      </c>
      <c r="C18" s="20">
        <v>23832719.710000001</v>
      </c>
      <c r="D18" s="3">
        <v>23828419.59</v>
      </c>
      <c r="E18" s="29"/>
    </row>
    <row r="19" spans="1:5" x14ac:dyDescent="0.2">
      <c r="A19" s="14" t="s">
        <v>19</v>
      </c>
      <c r="B19" s="20">
        <v>7611000</v>
      </c>
      <c r="C19" s="20">
        <v>8064349.9500000002</v>
      </c>
      <c r="D19" s="3">
        <v>8064349.9500000002</v>
      </c>
      <c r="E19" s="30"/>
    </row>
    <row r="20" spans="1:5" x14ac:dyDescent="0.2">
      <c r="A20" s="14" t="s">
        <v>20</v>
      </c>
      <c r="B20" s="20">
        <v>213914187.91</v>
      </c>
      <c r="C20" s="20">
        <v>92173129.409999996</v>
      </c>
      <c r="D20" s="3">
        <v>92173129.409999996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3150000</v>
      </c>
      <c r="C22" s="20">
        <v>294312.5</v>
      </c>
      <c r="D22" s="3">
        <v>294312.5</v>
      </c>
      <c r="E22" s="29"/>
    </row>
    <row r="23" spans="1:5" x14ac:dyDescent="0.2">
      <c r="A23" s="14" t="s">
        <v>23</v>
      </c>
      <c r="B23" s="20">
        <v>600000</v>
      </c>
      <c r="C23" s="20">
        <v>17514</v>
      </c>
      <c r="D23" s="20">
        <v>17514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2468168.25</v>
      </c>
      <c r="D24" s="5">
        <f>D3-D14</f>
        <v>3686772.6900000274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276181274.49000001</v>
      </c>
      <c r="C27" s="19">
        <f>SUM(C28:C34)</f>
        <v>97332696.579999954</v>
      </c>
      <c r="D27" s="2">
        <f>SUM(D28:D34)</f>
        <v>98543818.169999987</v>
      </c>
    </row>
    <row r="28" spans="1:5" x14ac:dyDescent="0.2">
      <c r="A28" s="11" t="s">
        <v>26</v>
      </c>
      <c r="B28" s="23">
        <v>-91247172</v>
      </c>
      <c r="C28" s="23">
        <v>-51232569.18</v>
      </c>
      <c r="D28" s="16">
        <v>-57279929.25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92147372</v>
      </c>
      <c r="C31" s="23">
        <v>37356129.939999998</v>
      </c>
      <c r="D31" s="16">
        <v>41125705.600000001</v>
      </c>
      <c r="E31" s="31"/>
    </row>
    <row r="32" spans="1:5" x14ac:dyDescent="0.2">
      <c r="A32" s="11" t="s">
        <v>30</v>
      </c>
      <c r="B32" s="23">
        <v>137008133.15000001</v>
      </c>
      <c r="C32" s="23">
        <v>110476382.96999997</v>
      </c>
      <c r="D32" s="16">
        <v>114471859.94999997</v>
      </c>
      <c r="E32" s="31"/>
    </row>
    <row r="33" spans="1:5" x14ac:dyDescent="0.2">
      <c r="A33" s="11" t="s">
        <v>31</v>
      </c>
      <c r="B33" s="23">
        <v>138272941.34</v>
      </c>
      <c r="C33" s="23">
        <v>1632752.8499999978</v>
      </c>
      <c r="D33" s="16">
        <v>1126181.8699999973</v>
      </c>
      <c r="E33" s="31"/>
    </row>
    <row r="34" spans="1:5" x14ac:dyDescent="0.2">
      <c r="A34" s="11" t="s">
        <v>32</v>
      </c>
      <c r="B34" s="23">
        <v>0</v>
      </c>
      <c r="C34" s="23">
        <v>-900000</v>
      </c>
      <c r="D34" s="16">
        <v>-900000</v>
      </c>
      <c r="E34" s="31"/>
    </row>
    <row r="35" spans="1:5" x14ac:dyDescent="0.2">
      <c r="A35" s="12" t="s">
        <v>33</v>
      </c>
      <c r="B35" s="24">
        <f>SUM(B36:B38)</f>
        <v>-276181274.49000001</v>
      </c>
      <c r="C35" s="24">
        <f>SUM(C36:C38)</f>
        <v>-94864356.329999998</v>
      </c>
      <c r="D35" s="17">
        <f>SUM(D36:D38)</f>
        <v>-94857045.480000004</v>
      </c>
    </row>
    <row r="36" spans="1:5" x14ac:dyDescent="0.2">
      <c r="A36" s="11" t="s">
        <v>30</v>
      </c>
      <c r="B36" s="23">
        <v>-208692753.25</v>
      </c>
      <c r="C36" s="23">
        <v>-80095500.579999998</v>
      </c>
      <c r="D36" s="16">
        <v>-80088189.730000004</v>
      </c>
    </row>
    <row r="37" spans="1:5" x14ac:dyDescent="0.2">
      <c r="A37" s="11" t="s">
        <v>31</v>
      </c>
      <c r="B37" s="23">
        <v>-67488521.239999995</v>
      </c>
      <c r="C37" s="23">
        <v>-14768855.75</v>
      </c>
      <c r="D37" s="16">
        <v>-14768855.75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0</v>
      </c>
      <c r="C39" s="25">
        <f t="shared" ref="C39:D39" si="2">C27+C35</f>
        <v>2468340.2499999553</v>
      </c>
      <c r="D39" s="18">
        <f t="shared" si="2"/>
        <v>3686772.6899999827</v>
      </c>
    </row>
    <row r="57" spans="1:4" ht="15" x14ac:dyDescent="0.25">
      <c r="A57" s="1" t="s">
        <v>36</v>
      </c>
      <c r="B57"/>
      <c r="C57" s="1" t="s">
        <v>37</v>
      </c>
      <c r="D57"/>
    </row>
    <row r="58" spans="1:4" ht="15" x14ac:dyDescent="0.25">
      <c r="A58" t="s">
        <v>38</v>
      </c>
      <c r="B58"/>
      <c r="C58" t="s">
        <v>39</v>
      </c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 t="s">
        <v>40</v>
      </c>
      <c r="B62"/>
      <c r="C62"/>
      <c r="D62"/>
    </row>
    <row r="63" spans="1:4" ht="15" x14ac:dyDescent="0.25">
      <c r="A63" t="s">
        <v>41</v>
      </c>
      <c r="B63"/>
      <c r="C63"/>
      <c r="D63"/>
    </row>
  </sheetData>
  <mergeCells count="1">
    <mergeCell ref="A1:D1"/>
  </mergeCells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2024-07-24T23:24:33Z</cp:lastPrinted>
  <dcterms:created xsi:type="dcterms:W3CDTF">2017-12-20T04:54:53Z</dcterms:created>
  <dcterms:modified xsi:type="dcterms:W3CDTF">2024-07-24T23:25:02Z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