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-memo\Desktop\TITULOD VLGCG PARA TRANSPARENCIA 2026\"/>
    </mc:Choice>
  </mc:AlternateContent>
  <xr:revisionPtr revIDLastSave="0" documentId="13_ncr:1_{2C14BCEA-B98F-4E32-924B-ED94B20E7127}" xr6:coauthVersionLast="47" xr6:coauthVersionMax="47" xr10:uidLastSave="{00000000-0000-0000-0000-000000000000}"/>
  <bookViews>
    <workbookView xWindow="-120" yWindow="-120" windowWidth="29040" windowHeight="15840" xr2:uid="{773C2360-03A3-4B08-8897-DF9B924CCA8B}"/>
  </bookViews>
  <sheets>
    <sheet name="CALENDARIO DE INGRESOS 2026" sheetId="11" r:id="rId1"/>
    <sheet name="PLANTILLA" sheetId="12" state="hidden" r:id="rId2"/>
    <sheet name="Hoja1 (2)" sheetId="2" state="hidden" r:id="rId3"/>
  </sheets>
  <definedNames>
    <definedName name="_xlnm.Print_Area" localSheetId="0">'CALENDARIO DE INGRESOS 2026'!$A$3:$B$188</definedName>
    <definedName name="_xlnm.Print_Area" localSheetId="1">PLANTILLA!$A$1:$N$334</definedName>
    <definedName name="_xlnm.Print_Titles" localSheetId="0">'CALENDARIO DE INGRESOS 2026'!$3:$3</definedName>
    <definedName name="_xlnm.Print_Titles" localSheetId="1">PLANTILLA!$1:$4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8" i="11" l="1"/>
  <c r="L188" i="11"/>
  <c r="K188" i="11"/>
  <c r="J188" i="11"/>
  <c r="I188" i="11"/>
  <c r="H188" i="11"/>
  <c r="G188" i="11"/>
  <c r="F188" i="11"/>
  <c r="E188" i="11"/>
  <c r="D188" i="11"/>
  <c r="C188" i="11"/>
  <c r="M187" i="11"/>
  <c r="L187" i="11"/>
  <c r="K187" i="11"/>
  <c r="J187" i="11"/>
  <c r="I187" i="11"/>
  <c r="H187" i="11"/>
  <c r="G187" i="11"/>
  <c r="F187" i="11"/>
  <c r="E187" i="11"/>
  <c r="D187" i="11"/>
  <c r="C187" i="11"/>
  <c r="M186" i="11"/>
  <c r="L186" i="11"/>
  <c r="K186" i="11"/>
  <c r="J186" i="11"/>
  <c r="I186" i="11"/>
  <c r="H186" i="11"/>
  <c r="G186" i="11"/>
  <c r="F186" i="11"/>
  <c r="E186" i="11"/>
  <c r="D186" i="11"/>
  <c r="C186" i="11"/>
  <c r="M185" i="11"/>
  <c r="L185" i="11"/>
  <c r="K185" i="11"/>
  <c r="J185" i="11"/>
  <c r="I185" i="11"/>
  <c r="H185" i="11"/>
  <c r="G185" i="11"/>
  <c r="F185" i="11"/>
  <c r="E185" i="11"/>
  <c r="D185" i="11"/>
  <c r="C185" i="11"/>
  <c r="M184" i="11"/>
  <c r="L184" i="11"/>
  <c r="K184" i="11"/>
  <c r="J184" i="11"/>
  <c r="I184" i="11"/>
  <c r="H184" i="11"/>
  <c r="G184" i="11"/>
  <c r="F184" i="11"/>
  <c r="E184" i="11"/>
  <c r="D184" i="11"/>
  <c r="C184" i="11"/>
  <c r="M183" i="11"/>
  <c r="L183" i="11"/>
  <c r="K183" i="11"/>
  <c r="J183" i="11"/>
  <c r="I183" i="11"/>
  <c r="H183" i="11"/>
  <c r="G183" i="11"/>
  <c r="F183" i="11"/>
  <c r="E183" i="11"/>
  <c r="D183" i="11"/>
  <c r="C183" i="11"/>
  <c r="M182" i="11"/>
  <c r="L182" i="11"/>
  <c r="K182" i="11"/>
  <c r="J182" i="11"/>
  <c r="I182" i="11"/>
  <c r="H182" i="11"/>
  <c r="G182" i="11"/>
  <c r="F182" i="11"/>
  <c r="E182" i="11"/>
  <c r="D182" i="11"/>
  <c r="C182" i="11"/>
  <c r="M181" i="11"/>
  <c r="L181" i="11"/>
  <c r="K181" i="11"/>
  <c r="J181" i="11"/>
  <c r="I181" i="11"/>
  <c r="H181" i="11"/>
  <c r="G181" i="11"/>
  <c r="F181" i="11"/>
  <c r="E181" i="11"/>
  <c r="D181" i="11"/>
  <c r="C181" i="11"/>
  <c r="M180" i="11"/>
  <c r="L180" i="11"/>
  <c r="K180" i="11"/>
  <c r="J180" i="11"/>
  <c r="I180" i="11"/>
  <c r="H180" i="11"/>
  <c r="G180" i="11"/>
  <c r="F180" i="11"/>
  <c r="E180" i="11"/>
  <c r="D180" i="11"/>
  <c r="C180" i="11"/>
  <c r="M179" i="11"/>
  <c r="L179" i="11"/>
  <c r="K179" i="11"/>
  <c r="J179" i="11"/>
  <c r="I179" i="11"/>
  <c r="H179" i="11"/>
  <c r="G179" i="11"/>
  <c r="F179" i="11"/>
  <c r="E179" i="11"/>
  <c r="D179" i="11"/>
  <c r="C179" i="11"/>
  <c r="M178" i="11"/>
  <c r="L178" i="11"/>
  <c r="K178" i="11"/>
  <c r="J178" i="11"/>
  <c r="I178" i="11"/>
  <c r="H178" i="11"/>
  <c r="G178" i="11"/>
  <c r="F178" i="11"/>
  <c r="E178" i="11"/>
  <c r="D178" i="11"/>
  <c r="C178" i="11"/>
  <c r="M177" i="11"/>
  <c r="L177" i="11"/>
  <c r="K177" i="11"/>
  <c r="J177" i="11"/>
  <c r="I177" i="11"/>
  <c r="H177" i="11"/>
  <c r="G177" i="11"/>
  <c r="F177" i="11"/>
  <c r="E177" i="11"/>
  <c r="D177" i="11"/>
  <c r="C177" i="11"/>
  <c r="M176" i="11"/>
  <c r="L176" i="11"/>
  <c r="K176" i="11"/>
  <c r="J176" i="11"/>
  <c r="I176" i="11"/>
  <c r="H176" i="11"/>
  <c r="G176" i="11"/>
  <c r="F176" i="11"/>
  <c r="E176" i="11"/>
  <c r="D176" i="11"/>
  <c r="C176" i="11"/>
  <c r="M175" i="11"/>
  <c r="L175" i="11"/>
  <c r="K175" i="11"/>
  <c r="J175" i="11"/>
  <c r="I175" i="11"/>
  <c r="H175" i="11"/>
  <c r="G175" i="11"/>
  <c r="F175" i="11"/>
  <c r="E175" i="11"/>
  <c r="D175" i="11"/>
  <c r="C175" i="11"/>
  <c r="M174" i="11"/>
  <c r="L174" i="11"/>
  <c r="K174" i="11"/>
  <c r="J174" i="11"/>
  <c r="I174" i="11"/>
  <c r="H174" i="11"/>
  <c r="G174" i="11"/>
  <c r="F174" i="11"/>
  <c r="E174" i="11"/>
  <c r="D174" i="11"/>
  <c r="C174" i="11"/>
  <c r="M173" i="11"/>
  <c r="L173" i="11"/>
  <c r="K173" i="11"/>
  <c r="J173" i="11"/>
  <c r="I173" i="11"/>
  <c r="H173" i="11"/>
  <c r="G173" i="11"/>
  <c r="F173" i="11"/>
  <c r="E173" i="11"/>
  <c r="D173" i="11"/>
  <c r="C173" i="11"/>
  <c r="M172" i="11"/>
  <c r="L172" i="11"/>
  <c r="K172" i="11"/>
  <c r="J172" i="11"/>
  <c r="I172" i="11"/>
  <c r="H172" i="11"/>
  <c r="G172" i="11"/>
  <c r="F172" i="11"/>
  <c r="E172" i="11"/>
  <c r="D172" i="11"/>
  <c r="C172" i="11"/>
  <c r="M171" i="11"/>
  <c r="L171" i="11"/>
  <c r="K171" i="11"/>
  <c r="J171" i="11"/>
  <c r="I171" i="11"/>
  <c r="H171" i="11"/>
  <c r="G171" i="11"/>
  <c r="F171" i="11"/>
  <c r="E171" i="11"/>
  <c r="D171" i="11"/>
  <c r="C171" i="11"/>
  <c r="M170" i="11"/>
  <c r="L170" i="11"/>
  <c r="K170" i="11"/>
  <c r="J170" i="11"/>
  <c r="I170" i="11"/>
  <c r="H170" i="11"/>
  <c r="G170" i="11"/>
  <c r="F170" i="11"/>
  <c r="E170" i="11"/>
  <c r="D170" i="11"/>
  <c r="C170" i="11"/>
  <c r="M169" i="11"/>
  <c r="L169" i="11"/>
  <c r="K169" i="11"/>
  <c r="J169" i="11"/>
  <c r="I169" i="11"/>
  <c r="H169" i="11"/>
  <c r="G169" i="11"/>
  <c r="F169" i="11"/>
  <c r="E169" i="11"/>
  <c r="D169" i="11"/>
  <c r="C169" i="11"/>
  <c r="M168" i="11"/>
  <c r="L168" i="11"/>
  <c r="K168" i="11"/>
  <c r="J168" i="11"/>
  <c r="I168" i="11"/>
  <c r="H168" i="11"/>
  <c r="G168" i="11"/>
  <c r="F168" i="11"/>
  <c r="E168" i="11"/>
  <c r="D168" i="11"/>
  <c r="C168" i="11"/>
  <c r="M167" i="11"/>
  <c r="L167" i="11"/>
  <c r="K167" i="11"/>
  <c r="J167" i="11"/>
  <c r="I167" i="11"/>
  <c r="H167" i="11"/>
  <c r="G167" i="11"/>
  <c r="F167" i="11"/>
  <c r="E167" i="11"/>
  <c r="D167" i="11"/>
  <c r="C167" i="11"/>
  <c r="M166" i="11"/>
  <c r="L166" i="11"/>
  <c r="K166" i="11"/>
  <c r="J166" i="11"/>
  <c r="I166" i="11"/>
  <c r="H166" i="11"/>
  <c r="G166" i="11"/>
  <c r="F166" i="11"/>
  <c r="E166" i="11"/>
  <c r="D166" i="11"/>
  <c r="C166" i="11"/>
  <c r="M165" i="11"/>
  <c r="L165" i="11"/>
  <c r="K165" i="11"/>
  <c r="J165" i="11"/>
  <c r="I165" i="11"/>
  <c r="H165" i="11"/>
  <c r="G165" i="11"/>
  <c r="F165" i="11"/>
  <c r="E165" i="11"/>
  <c r="D165" i="11"/>
  <c r="C165" i="11"/>
  <c r="M164" i="11"/>
  <c r="L164" i="11"/>
  <c r="K164" i="11"/>
  <c r="J164" i="11"/>
  <c r="I164" i="11"/>
  <c r="H164" i="11"/>
  <c r="G164" i="11"/>
  <c r="F164" i="11"/>
  <c r="E164" i="11"/>
  <c r="D164" i="11"/>
  <c r="C164" i="11"/>
  <c r="M163" i="11"/>
  <c r="L163" i="11"/>
  <c r="K163" i="11"/>
  <c r="J163" i="11"/>
  <c r="I163" i="11"/>
  <c r="H163" i="11"/>
  <c r="G163" i="11"/>
  <c r="F163" i="11"/>
  <c r="E163" i="11"/>
  <c r="D163" i="11"/>
  <c r="C163" i="11"/>
  <c r="M162" i="11"/>
  <c r="L162" i="11"/>
  <c r="K162" i="11"/>
  <c r="J162" i="11"/>
  <c r="I162" i="11"/>
  <c r="H162" i="11"/>
  <c r="G162" i="11"/>
  <c r="F162" i="11"/>
  <c r="E162" i="11"/>
  <c r="D162" i="11"/>
  <c r="C162" i="11"/>
  <c r="M161" i="11"/>
  <c r="L161" i="11"/>
  <c r="K161" i="11"/>
  <c r="J161" i="11"/>
  <c r="I161" i="11"/>
  <c r="H161" i="11"/>
  <c r="G161" i="11"/>
  <c r="F161" i="11"/>
  <c r="E161" i="11"/>
  <c r="D161" i="11"/>
  <c r="C161" i="11"/>
  <c r="M160" i="11"/>
  <c r="L160" i="11"/>
  <c r="K160" i="11"/>
  <c r="J160" i="11"/>
  <c r="I160" i="11"/>
  <c r="H160" i="11"/>
  <c r="G160" i="11"/>
  <c r="F160" i="11"/>
  <c r="E160" i="11"/>
  <c r="D160" i="11"/>
  <c r="C160" i="11"/>
  <c r="M159" i="11"/>
  <c r="L159" i="11"/>
  <c r="K159" i="11"/>
  <c r="J159" i="11"/>
  <c r="I159" i="11"/>
  <c r="H159" i="11"/>
  <c r="G159" i="11"/>
  <c r="F159" i="11"/>
  <c r="E159" i="11"/>
  <c r="D159" i="11"/>
  <c r="C159" i="11"/>
  <c r="M158" i="11"/>
  <c r="L158" i="11"/>
  <c r="K158" i="11"/>
  <c r="J158" i="11"/>
  <c r="I158" i="11"/>
  <c r="H158" i="11"/>
  <c r="G158" i="11"/>
  <c r="F158" i="11"/>
  <c r="E158" i="11"/>
  <c r="D158" i="11"/>
  <c r="C158" i="11"/>
  <c r="M157" i="11"/>
  <c r="L157" i="11"/>
  <c r="K157" i="11"/>
  <c r="J157" i="11"/>
  <c r="I157" i="11"/>
  <c r="H157" i="11"/>
  <c r="G157" i="11"/>
  <c r="F157" i="11"/>
  <c r="E157" i="11"/>
  <c r="D157" i="11"/>
  <c r="C157" i="11"/>
  <c r="M156" i="11"/>
  <c r="L156" i="11"/>
  <c r="K156" i="11"/>
  <c r="J156" i="11"/>
  <c r="I156" i="11"/>
  <c r="H156" i="11"/>
  <c r="G156" i="11"/>
  <c r="F156" i="11"/>
  <c r="E156" i="11"/>
  <c r="D156" i="11"/>
  <c r="C156" i="11"/>
  <c r="M155" i="11"/>
  <c r="L155" i="11"/>
  <c r="K155" i="11"/>
  <c r="J155" i="11"/>
  <c r="I155" i="11"/>
  <c r="H155" i="11"/>
  <c r="G155" i="11"/>
  <c r="F155" i="11"/>
  <c r="E155" i="11"/>
  <c r="D155" i="11"/>
  <c r="C155" i="11"/>
  <c r="M154" i="11"/>
  <c r="L154" i="11"/>
  <c r="K154" i="11"/>
  <c r="J154" i="11"/>
  <c r="I154" i="11"/>
  <c r="H154" i="11"/>
  <c r="G154" i="11"/>
  <c r="F154" i="11"/>
  <c r="E154" i="11"/>
  <c r="D154" i="11"/>
  <c r="C154" i="11"/>
  <c r="M153" i="11"/>
  <c r="L153" i="11"/>
  <c r="K153" i="11"/>
  <c r="J153" i="11"/>
  <c r="I153" i="11"/>
  <c r="H153" i="11"/>
  <c r="G153" i="11"/>
  <c r="F153" i="11"/>
  <c r="E153" i="11"/>
  <c r="D153" i="11"/>
  <c r="C153" i="11"/>
  <c r="M152" i="11"/>
  <c r="L152" i="11"/>
  <c r="K152" i="11"/>
  <c r="J152" i="11"/>
  <c r="I152" i="11"/>
  <c r="H152" i="11"/>
  <c r="G152" i="11"/>
  <c r="F152" i="11"/>
  <c r="E152" i="11"/>
  <c r="D152" i="11"/>
  <c r="C152" i="11"/>
  <c r="M151" i="11"/>
  <c r="L151" i="11"/>
  <c r="K151" i="11"/>
  <c r="J151" i="11"/>
  <c r="I151" i="11"/>
  <c r="H151" i="11"/>
  <c r="G151" i="11"/>
  <c r="F151" i="11"/>
  <c r="E151" i="11"/>
  <c r="D151" i="11"/>
  <c r="C151" i="11"/>
  <c r="M150" i="11"/>
  <c r="L150" i="11"/>
  <c r="K150" i="11"/>
  <c r="J150" i="11"/>
  <c r="I150" i="11"/>
  <c r="H150" i="11"/>
  <c r="G150" i="11"/>
  <c r="F150" i="11"/>
  <c r="E150" i="11"/>
  <c r="D150" i="11"/>
  <c r="C150" i="11"/>
  <c r="M149" i="11"/>
  <c r="L149" i="11"/>
  <c r="K149" i="11"/>
  <c r="J149" i="11"/>
  <c r="I149" i="11"/>
  <c r="H149" i="11"/>
  <c r="G149" i="11"/>
  <c r="F149" i="11"/>
  <c r="E149" i="11"/>
  <c r="D149" i="11"/>
  <c r="C149" i="11"/>
  <c r="M148" i="11"/>
  <c r="L148" i="11"/>
  <c r="K148" i="11"/>
  <c r="J148" i="11"/>
  <c r="I148" i="11"/>
  <c r="H148" i="11"/>
  <c r="G148" i="11"/>
  <c r="F148" i="11"/>
  <c r="E148" i="11"/>
  <c r="D148" i="11"/>
  <c r="C148" i="11"/>
  <c r="M147" i="11"/>
  <c r="L147" i="11"/>
  <c r="K147" i="11"/>
  <c r="J147" i="11"/>
  <c r="I147" i="11"/>
  <c r="H147" i="11"/>
  <c r="G147" i="11"/>
  <c r="F147" i="11"/>
  <c r="E147" i="11"/>
  <c r="D147" i="11"/>
  <c r="C147" i="11"/>
  <c r="M146" i="11"/>
  <c r="L146" i="11"/>
  <c r="K146" i="11"/>
  <c r="J146" i="11"/>
  <c r="I146" i="11"/>
  <c r="H146" i="11"/>
  <c r="G146" i="11"/>
  <c r="F146" i="11"/>
  <c r="E146" i="11"/>
  <c r="D146" i="11"/>
  <c r="C146" i="11"/>
  <c r="M145" i="11"/>
  <c r="L145" i="11"/>
  <c r="K145" i="11"/>
  <c r="J145" i="11"/>
  <c r="I145" i="11"/>
  <c r="H145" i="11"/>
  <c r="G145" i="11"/>
  <c r="F145" i="11"/>
  <c r="E145" i="11"/>
  <c r="D145" i="11"/>
  <c r="C145" i="11"/>
  <c r="M144" i="11"/>
  <c r="L144" i="11"/>
  <c r="K144" i="11"/>
  <c r="J144" i="11"/>
  <c r="I144" i="11"/>
  <c r="H144" i="11"/>
  <c r="G144" i="11"/>
  <c r="F144" i="11"/>
  <c r="E144" i="11"/>
  <c r="D144" i="11"/>
  <c r="C144" i="11"/>
  <c r="M143" i="11"/>
  <c r="L143" i="11"/>
  <c r="K143" i="11"/>
  <c r="J143" i="11"/>
  <c r="I143" i="11"/>
  <c r="H143" i="11"/>
  <c r="G143" i="11"/>
  <c r="F143" i="11"/>
  <c r="E143" i="11"/>
  <c r="D143" i="11"/>
  <c r="C143" i="11"/>
  <c r="M142" i="11"/>
  <c r="L142" i="11"/>
  <c r="K142" i="11"/>
  <c r="J142" i="11"/>
  <c r="I142" i="11"/>
  <c r="H142" i="11"/>
  <c r="G142" i="11"/>
  <c r="F142" i="11"/>
  <c r="E142" i="11"/>
  <c r="D142" i="11"/>
  <c r="C142" i="11"/>
  <c r="M141" i="11"/>
  <c r="L141" i="11"/>
  <c r="K141" i="11"/>
  <c r="J141" i="11"/>
  <c r="I141" i="11"/>
  <c r="H141" i="11"/>
  <c r="G141" i="11"/>
  <c r="F141" i="11"/>
  <c r="E141" i="11"/>
  <c r="D141" i="11"/>
  <c r="C141" i="11"/>
  <c r="M140" i="11"/>
  <c r="L140" i="11"/>
  <c r="K140" i="11"/>
  <c r="J140" i="11"/>
  <c r="I140" i="11"/>
  <c r="H140" i="11"/>
  <c r="G140" i="11"/>
  <c r="F140" i="11"/>
  <c r="E140" i="11"/>
  <c r="D140" i="11"/>
  <c r="C140" i="11"/>
  <c r="M139" i="11"/>
  <c r="L139" i="11"/>
  <c r="K139" i="11"/>
  <c r="J139" i="11"/>
  <c r="I139" i="11"/>
  <c r="H139" i="11"/>
  <c r="G139" i="11"/>
  <c r="F139" i="11"/>
  <c r="E139" i="11"/>
  <c r="D139" i="11"/>
  <c r="C139" i="11"/>
  <c r="M138" i="11"/>
  <c r="L138" i="11"/>
  <c r="K138" i="11"/>
  <c r="J138" i="11"/>
  <c r="I138" i="11"/>
  <c r="H138" i="11"/>
  <c r="G138" i="11"/>
  <c r="F138" i="11"/>
  <c r="E138" i="11"/>
  <c r="D138" i="11"/>
  <c r="C138" i="11"/>
  <c r="M137" i="11"/>
  <c r="L137" i="11"/>
  <c r="K137" i="11"/>
  <c r="J137" i="11"/>
  <c r="I137" i="11"/>
  <c r="H137" i="11"/>
  <c r="G137" i="11"/>
  <c r="F137" i="11"/>
  <c r="E137" i="11"/>
  <c r="D137" i="11"/>
  <c r="C137" i="11"/>
  <c r="M136" i="11"/>
  <c r="L136" i="11"/>
  <c r="K136" i="11"/>
  <c r="J136" i="11"/>
  <c r="I136" i="11"/>
  <c r="H136" i="11"/>
  <c r="G136" i="11"/>
  <c r="F136" i="11"/>
  <c r="E136" i="11"/>
  <c r="D136" i="11"/>
  <c r="C136" i="11"/>
  <c r="M135" i="11"/>
  <c r="L135" i="11"/>
  <c r="K135" i="11"/>
  <c r="J135" i="11"/>
  <c r="I135" i="11"/>
  <c r="H135" i="11"/>
  <c r="G135" i="11"/>
  <c r="F135" i="11"/>
  <c r="E135" i="11"/>
  <c r="D135" i="11"/>
  <c r="C135" i="11"/>
  <c r="M134" i="11"/>
  <c r="L134" i="11"/>
  <c r="K134" i="11"/>
  <c r="J134" i="11"/>
  <c r="I134" i="11"/>
  <c r="H134" i="11"/>
  <c r="G134" i="11"/>
  <c r="F134" i="11"/>
  <c r="E134" i="11"/>
  <c r="D134" i="11"/>
  <c r="C134" i="11"/>
  <c r="M133" i="11"/>
  <c r="L133" i="11"/>
  <c r="K133" i="11"/>
  <c r="J133" i="11"/>
  <c r="I133" i="11"/>
  <c r="H133" i="11"/>
  <c r="G133" i="11"/>
  <c r="F133" i="11"/>
  <c r="E133" i="11"/>
  <c r="D133" i="11"/>
  <c r="C133" i="11"/>
  <c r="M132" i="11"/>
  <c r="L132" i="11"/>
  <c r="K132" i="11"/>
  <c r="J132" i="11"/>
  <c r="I132" i="11"/>
  <c r="H132" i="11"/>
  <c r="G132" i="11"/>
  <c r="F132" i="11"/>
  <c r="E132" i="11"/>
  <c r="D132" i="11"/>
  <c r="C132" i="11"/>
  <c r="M131" i="11"/>
  <c r="L131" i="11"/>
  <c r="K131" i="11"/>
  <c r="J131" i="11"/>
  <c r="I131" i="11"/>
  <c r="H131" i="11"/>
  <c r="G131" i="11"/>
  <c r="F131" i="11"/>
  <c r="E131" i="11"/>
  <c r="D131" i="11"/>
  <c r="C131" i="11"/>
  <c r="M130" i="11"/>
  <c r="L130" i="11"/>
  <c r="K130" i="11"/>
  <c r="J130" i="11"/>
  <c r="I130" i="11"/>
  <c r="H130" i="11"/>
  <c r="G130" i="11"/>
  <c r="F130" i="11"/>
  <c r="E130" i="11"/>
  <c r="D130" i="11"/>
  <c r="C130" i="11"/>
  <c r="M129" i="11"/>
  <c r="L129" i="11"/>
  <c r="K129" i="11"/>
  <c r="J129" i="11"/>
  <c r="I129" i="11"/>
  <c r="H129" i="11"/>
  <c r="G129" i="11"/>
  <c r="F129" i="11"/>
  <c r="E129" i="11"/>
  <c r="D129" i="11"/>
  <c r="C129" i="11"/>
  <c r="M128" i="11"/>
  <c r="L128" i="11"/>
  <c r="K128" i="11"/>
  <c r="J128" i="11"/>
  <c r="I128" i="11"/>
  <c r="H128" i="11"/>
  <c r="G128" i="11"/>
  <c r="F128" i="11"/>
  <c r="E128" i="11"/>
  <c r="D128" i="11"/>
  <c r="C128" i="11"/>
  <c r="M127" i="11"/>
  <c r="L127" i="11"/>
  <c r="K127" i="11"/>
  <c r="J127" i="11"/>
  <c r="I127" i="11"/>
  <c r="H127" i="11"/>
  <c r="G127" i="11"/>
  <c r="F127" i="11"/>
  <c r="E127" i="11"/>
  <c r="D127" i="11"/>
  <c r="C127" i="11"/>
  <c r="M126" i="11"/>
  <c r="L126" i="11"/>
  <c r="K126" i="11"/>
  <c r="J126" i="11"/>
  <c r="I126" i="11"/>
  <c r="H126" i="11"/>
  <c r="G126" i="11"/>
  <c r="F126" i="11"/>
  <c r="E126" i="11"/>
  <c r="D126" i="11"/>
  <c r="C126" i="11"/>
  <c r="M125" i="11"/>
  <c r="L125" i="11"/>
  <c r="K125" i="11"/>
  <c r="J125" i="11"/>
  <c r="I125" i="11"/>
  <c r="H125" i="11"/>
  <c r="G125" i="11"/>
  <c r="F125" i="11"/>
  <c r="E125" i="11"/>
  <c r="D125" i="11"/>
  <c r="C125" i="11"/>
  <c r="M124" i="11"/>
  <c r="L124" i="11"/>
  <c r="K124" i="11"/>
  <c r="J124" i="11"/>
  <c r="I124" i="11"/>
  <c r="H124" i="11"/>
  <c r="G124" i="11"/>
  <c r="F124" i="11"/>
  <c r="E124" i="11"/>
  <c r="D124" i="11"/>
  <c r="C124" i="11"/>
  <c r="M123" i="11"/>
  <c r="L123" i="11"/>
  <c r="K123" i="11"/>
  <c r="J123" i="11"/>
  <c r="I123" i="11"/>
  <c r="H123" i="11"/>
  <c r="G123" i="11"/>
  <c r="F123" i="11"/>
  <c r="E123" i="11"/>
  <c r="D123" i="11"/>
  <c r="C123" i="11"/>
  <c r="M122" i="11"/>
  <c r="L122" i="11"/>
  <c r="K122" i="11"/>
  <c r="J122" i="11"/>
  <c r="I122" i="11"/>
  <c r="H122" i="11"/>
  <c r="G122" i="11"/>
  <c r="F122" i="11"/>
  <c r="E122" i="11"/>
  <c r="D122" i="11"/>
  <c r="C122" i="11"/>
  <c r="M121" i="11"/>
  <c r="L121" i="11"/>
  <c r="K121" i="11"/>
  <c r="J121" i="11"/>
  <c r="I121" i="11"/>
  <c r="H121" i="11"/>
  <c r="G121" i="11"/>
  <c r="F121" i="11"/>
  <c r="E121" i="11"/>
  <c r="D121" i="11"/>
  <c r="C121" i="11"/>
  <c r="M120" i="11"/>
  <c r="L120" i="11"/>
  <c r="K120" i="11"/>
  <c r="J120" i="11"/>
  <c r="I120" i="11"/>
  <c r="H120" i="11"/>
  <c r="G120" i="11"/>
  <c r="F120" i="11"/>
  <c r="E120" i="11"/>
  <c r="D120" i="11"/>
  <c r="C120" i="11"/>
  <c r="M119" i="11"/>
  <c r="L119" i="11"/>
  <c r="K119" i="11"/>
  <c r="J119" i="11"/>
  <c r="I119" i="11"/>
  <c r="H119" i="11"/>
  <c r="G119" i="11"/>
  <c r="F119" i="11"/>
  <c r="E119" i="11"/>
  <c r="D119" i="11"/>
  <c r="C119" i="11"/>
  <c r="M118" i="11"/>
  <c r="L118" i="11"/>
  <c r="K118" i="11"/>
  <c r="J118" i="11"/>
  <c r="I118" i="11"/>
  <c r="H118" i="11"/>
  <c r="G118" i="11"/>
  <c r="F118" i="11"/>
  <c r="E118" i="11"/>
  <c r="D118" i="11"/>
  <c r="C118" i="11"/>
  <c r="M117" i="11"/>
  <c r="L117" i="11"/>
  <c r="K117" i="11"/>
  <c r="J117" i="11"/>
  <c r="I117" i="11"/>
  <c r="H117" i="11"/>
  <c r="G117" i="11"/>
  <c r="F117" i="11"/>
  <c r="E117" i="11"/>
  <c r="D117" i="11"/>
  <c r="C117" i="11"/>
  <c r="M116" i="11"/>
  <c r="L116" i="11"/>
  <c r="K116" i="11"/>
  <c r="J116" i="11"/>
  <c r="I116" i="11"/>
  <c r="H116" i="11"/>
  <c r="G116" i="11"/>
  <c r="F116" i="11"/>
  <c r="E116" i="11"/>
  <c r="D116" i="11"/>
  <c r="C116" i="11"/>
  <c r="M115" i="11"/>
  <c r="L115" i="11"/>
  <c r="K115" i="11"/>
  <c r="J115" i="11"/>
  <c r="I115" i="11"/>
  <c r="H115" i="11"/>
  <c r="G115" i="11"/>
  <c r="F115" i="11"/>
  <c r="E115" i="11"/>
  <c r="D115" i="11"/>
  <c r="C115" i="11"/>
  <c r="M114" i="11"/>
  <c r="L114" i="11"/>
  <c r="K114" i="11"/>
  <c r="J114" i="11"/>
  <c r="I114" i="11"/>
  <c r="H114" i="11"/>
  <c r="G114" i="11"/>
  <c r="F114" i="11"/>
  <c r="E114" i="11"/>
  <c r="D114" i="11"/>
  <c r="C114" i="11"/>
  <c r="M113" i="11"/>
  <c r="L113" i="11"/>
  <c r="K113" i="11"/>
  <c r="J113" i="11"/>
  <c r="I113" i="11"/>
  <c r="H113" i="11"/>
  <c r="G113" i="11"/>
  <c r="F113" i="11"/>
  <c r="E113" i="11"/>
  <c r="D113" i="11"/>
  <c r="C113" i="11"/>
  <c r="M112" i="11"/>
  <c r="L112" i="11"/>
  <c r="K112" i="11"/>
  <c r="J112" i="11"/>
  <c r="I112" i="11"/>
  <c r="H112" i="11"/>
  <c r="G112" i="11"/>
  <c r="F112" i="11"/>
  <c r="E112" i="11"/>
  <c r="D112" i="11"/>
  <c r="C112" i="11"/>
  <c r="M111" i="11"/>
  <c r="L111" i="11"/>
  <c r="K111" i="11"/>
  <c r="J111" i="11"/>
  <c r="I111" i="11"/>
  <c r="H111" i="11"/>
  <c r="G111" i="11"/>
  <c r="F111" i="11"/>
  <c r="E111" i="11"/>
  <c r="D111" i="11"/>
  <c r="C111" i="11"/>
  <c r="M110" i="11"/>
  <c r="L110" i="11"/>
  <c r="K110" i="11"/>
  <c r="J110" i="11"/>
  <c r="I110" i="11"/>
  <c r="H110" i="11"/>
  <c r="G110" i="11"/>
  <c r="F110" i="11"/>
  <c r="E110" i="11"/>
  <c r="D110" i="11"/>
  <c r="C110" i="11"/>
  <c r="M109" i="11"/>
  <c r="L109" i="11"/>
  <c r="K109" i="11"/>
  <c r="J109" i="11"/>
  <c r="I109" i="11"/>
  <c r="H109" i="11"/>
  <c r="G109" i="11"/>
  <c r="F109" i="11"/>
  <c r="E109" i="11"/>
  <c r="D109" i="11"/>
  <c r="C109" i="11"/>
  <c r="M108" i="11"/>
  <c r="L108" i="11"/>
  <c r="K108" i="11"/>
  <c r="J108" i="11"/>
  <c r="I108" i="11"/>
  <c r="H108" i="11"/>
  <c r="G108" i="11"/>
  <c r="F108" i="11"/>
  <c r="E108" i="11"/>
  <c r="D108" i="11"/>
  <c r="C108" i="11"/>
  <c r="M107" i="11"/>
  <c r="L107" i="11"/>
  <c r="K107" i="11"/>
  <c r="J107" i="11"/>
  <c r="I107" i="11"/>
  <c r="H107" i="11"/>
  <c r="G107" i="11"/>
  <c r="F107" i="11"/>
  <c r="E107" i="11"/>
  <c r="D107" i="11"/>
  <c r="C107" i="11"/>
  <c r="M106" i="11"/>
  <c r="L106" i="11"/>
  <c r="K106" i="11"/>
  <c r="J106" i="11"/>
  <c r="I106" i="11"/>
  <c r="H106" i="11"/>
  <c r="G106" i="11"/>
  <c r="F106" i="11"/>
  <c r="E106" i="11"/>
  <c r="D106" i="11"/>
  <c r="C106" i="11"/>
  <c r="M105" i="11"/>
  <c r="L105" i="11"/>
  <c r="K105" i="11"/>
  <c r="J105" i="11"/>
  <c r="I105" i="11"/>
  <c r="H105" i="11"/>
  <c r="G105" i="11"/>
  <c r="F105" i="11"/>
  <c r="E105" i="11"/>
  <c r="D105" i="11"/>
  <c r="C105" i="11"/>
  <c r="M104" i="11"/>
  <c r="L104" i="11"/>
  <c r="K104" i="11"/>
  <c r="J104" i="11"/>
  <c r="I104" i="11"/>
  <c r="H104" i="11"/>
  <c r="G104" i="11"/>
  <c r="F104" i="11"/>
  <c r="E104" i="11"/>
  <c r="D104" i="11"/>
  <c r="C104" i="11"/>
  <c r="M103" i="11"/>
  <c r="L103" i="11"/>
  <c r="K103" i="11"/>
  <c r="J103" i="11"/>
  <c r="I103" i="11"/>
  <c r="H103" i="11"/>
  <c r="G103" i="11"/>
  <c r="F103" i="11"/>
  <c r="E103" i="11"/>
  <c r="D103" i="11"/>
  <c r="C103" i="11"/>
  <c r="M102" i="11"/>
  <c r="L102" i="11"/>
  <c r="K102" i="11"/>
  <c r="J102" i="11"/>
  <c r="I102" i="11"/>
  <c r="H102" i="11"/>
  <c r="G102" i="11"/>
  <c r="F102" i="11"/>
  <c r="E102" i="11"/>
  <c r="D102" i="11"/>
  <c r="C102" i="11"/>
  <c r="M101" i="11"/>
  <c r="L101" i="11"/>
  <c r="K101" i="11"/>
  <c r="J101" i="11"/>
  <c r="I101" i="11"/>
  <c r="H101" i="11"/>
  <c r="G101" i="11"/>
  <c r="F101" i="11"/>
  <c r="E101" i="11"/>
  <c r="D101" i="11"/>
  <c r="C101" i="11"/>
  <c r="M100" i="11"/>
  <c r="L100" i="11"/>
  <c r="K100" i="11"/>
  <c r="J100" i="11"/>
  <c r="I100" i="11"/>
  <c r="H100" i="11"/>
  <c r="G100" i="11"/>
  <c r="F100" i="11"/>
  <c r="E100" i="11"/>
  <c r="D100" i="11"/>
  <c r="C100" i="11"/>
  <c r="M99" i="11"/>
  <c r="L99" i="11"/>
  <c r="K99" i="11"/>
  <c r="J99" i="11"/>
  <c r="I99" i="11"/>
  <c r="H99" i="11"/>
  <c r="G99" i="11"/>
  <c r="F99" i="11"/>
  <c r="E99" i="11"/>
  <c r="D99" i="11"/>
  <c r="C99" i="11"/>
  <c r="M98" i="11"/>
  <c r="L98" i="11"/>
  <c r="K98" i="11"/>
  <c r="J98" i="11"/>
  <c r="I98" i="11"/>
  <c r="H98" i="11"/>
  <c r="G98" i="11"/>
  <c r="F98" i="11"/>
  <c r="E98" i="11"/>
  <c r="D98" i="11"/>
  <c r="C98" i="11"/>
  <c r="M97" i="11"/>
  <c r="L97" i="11"/>
  <c r="K97" i="11"/>
  <c r="J97" i="11"/>
  <c r="I97" i="11"/>
  <c r="H97" i="11"/>
  <c r="G97" i="11"/>
  <c r="F97" i="11"/>
  <c r="E97" i="11"/>
  <c r="D97" i="11"/>
  <c r="C97" i="11"/>
  <c r="M96" i="11"/>
  <c r="L96" i="11"/>
  <c r="K96" i="11"/>
  <c r="J96" i="11"/>
  <c r="I96" i="11"/>
  <c r="H96" i="11"/>
  <c r="G96" i="11"/>
  <c r="F96" i="11"/>
  <c r="E96" i="11"/>
  <c r="D96" i="11"/>
  <c r="C96" i="11"/>
  <c r="M95" i="11"/>
  <c r="L95" i="11"/>
  <c r="K95" i="11"/>
  <c r="J95" i="11"/>
  <c r="I95" i="11"/>
  <c r="H95" i="11"/>
  <c r="G95" i="11"/>
  <c r="F95" i="11"/>
  <c r="E95" i="11"/>
  <c r="D95" i="11"/>
  <c r="C95" i="11"/>
  <c r="M94" i="11"/>
  <c r="L94" i="11"/>
  <c r="K94" i="11"/>
  <c r="J94" i="11"/>
  <c r="I94" i="11"/>
  <c r="H94" i="11"/>
  <c r="G94" i="11"/>
  <c r="F94" i="11"/>
  <c r="E94" i="11"/>
  <c r="D94" i="11"/>
  <c r="C94" i="11"/>
  <c r="M93" i="11"/>
  <c r="L93" i="11"/>
  <c r="K93" i="11"/>
  <c r="J93" i="11"/>
  <c r="I93" i="11"/>
  <c r="H93" i="11"/>
  <c r="G93" i="11"/>
  <c r="F93" i="11"/>
  <c r="E93" i="11"/>
  <c r="D93" i="11"/>
  <c r="C93" i="11"/>
  <c r="M92" i="11"/>
  <c r="L92" i="11"/>
  <c r="K92" i="11"/>
  <c r="J92" i="11"/>
  <c r="I92" i="11"/>
  <c r="H92" i="11"/>
  <c r="G92" i="11"/>
  <c r="F92" i="11"/>
  <c r="E92" i="11"/>
  <c r="D92" i="11"/>
  <c r="C92" i="11"/>
  <c r="M91" i="11"/>
  <c r="L91" i="11"/>
  <c r="K91" i="11"/>
  <c r="J91" i="11"/>
  <c r="I91" i="11"/>
  <c r="H91" i="11"/>
  <c r="G91" i="11"/>
  <c r="F91" i="11"/>
  <c r="E91" i="11"/>
  <c r="D91" i="11"/>
  <c r="C91" i="11"/>
  <c r="M90" i="11"/>
  <c r="L90" i="11"/>
  <c r="K90" i="11"/>
  <c r="J90" i="11"/>
  <c r="I90" i="11"/>
  <c r="H90" i="11"/>
  <c r="G90" i="11"/>
  <c r="F90" i="11"/>
  <c r="E90" i="11"/>
  <c r="D90" i="11"/>
  <c r="C90" i="11"/>
  <c r="M89" i="11"/>
  <c r="L89" i="11"/>
  <c r="K89" i="11"/>
  <c r="J89" i="11"/>
  <c r="I89" i="11"/>
  <c r="H89" i="11"/>
  <c r="G89" i="11"/>
  <c r="F89" i="11"/>
  <c r="E89" i="11"/>
  <c r="D89" i="11"/>
  <c r="C89" i="11"/>
  <c r="M88" i="11"/>
  <c r="L88" i="11"/>
  <c r="K88" i="11"/>
  <c r="J88" i="11"/>
  <c r="I88" i="11"/>
  <c r="H88" i="11"/>
  <c r="G88" i="11"/>
  <c r="F88" i="11"/>
  <c r="E88" i="11"/>
  <c r="D88" i="11"/>
  <c r="C88" i="11"/>
  <c r="M87" i="11"/>
  <c r="L87" i="11"/>
  <c r="K87" i="11"/>
  <c r="J87" i="11"/>
  <c r="I87" i="11"/>
  <c r="H87" i="11"/>
  <c r="G87" i="11"/>
  <c r="F87" i="11"/>
  <c r="E87" i="11"/>
  <c r="D87" i="11"/>
  <c r="C87" i="11"/>
  <c r="M86" i="11"/>
  <c r="L86" i="11"/>
  <c r="K86" i="11"/>
  <c r="J86" i="11"/>
  <c r="I86" i="11"/>
  <c r="H86" i="11"/>
  <c r="G86" i="11"/>
  <c r="F86" i="11"/>
  <c r="E86" i="11"/>
  <c r="D86" i="11"/>
  <c r="C86" i="11"/>
  <c r="M85" i="11"/>
  <c r="L85" i="11"/>
  <c r="K85" i="11"/>
  <c r="J85" i="11"/>
  <c r="I85" i="11"/>
  <c r="H85" i="11"/>
  <c r="G85" i="11"/>
  <c r="F85" i="11"/>
  <c r="E85" i="11"/>
  <c r="D85" i="11"/>
  <c r="C85" i="11"/>
  <c r="M84" i="11"/>
  <c r="L84" i="11"/>
  <c r="K84" i="11"/>
  <c r="J84" i="11"/>
  <c r="I84" i="11"/>
  <c r="H84" i="11"/>
  <c r="G84" i="11"/>
  <c r="F84" i="11"/>
  <c r="E84" i="11"/>
  <c r="D84" i="11"/>
  <c r="C84" i="11"/>
  <c r="M83" i="11"/>
  <c r="L83" i="11"/>
  <c r="K83" i="11"/>
  <c r="J83" i="11"/>
  <c r="I83" i="11"/>
  <c r="H83" i="11"/>
  <c r="G83" i="11"/>
  <c r="F83" i="11"/>
  <c r="E83" i="11"/>
  <c r="D83" i="11"/>
  <c r="C83" i="11"/>
  <c r="M82" i="11"/>
  <c r="L82" i="11"/>
  <c r="K82" i="11"/>
  <c r="J82" i="11"/>
  <c r="I82" i="11"/>
  <c r="H82" i="11"/>
  <c r="G82" i="11"/>
  <c r="F82" i="11"/>
  <c r="E82" i="11"/>
  <c r="D82" i="11"/>
  <c r="C82" i="11"/>
  <c r="M81" i="11"/>
  <c r="L81" i="11"/>
  <c r="K81" i="11"/>
  <c r="J81" i="11"/>
  <c r="I81" i="11"/>
  <c r="H81" i="11"/>
  <c r="G81" i="11"/>
  <c r="F81" i="11"/>
  <c r="E81" i="11"/>
  <c r="D81" i="11"/>
  <c r="C81" i="11"/>
  <c r="M80" i="11"/>
  <c r="L80" i="11"/>
  <c r="K80" i="11"/>
  <c r="J80" i="11"/>
  <c r="I80" i="11"/>
  <c r="H80" i="11"/>
  <c r="G80" i="11"/>
  <c r="F80" i="11"/>
  <c r="E80" i="11"/>
  <c r="D80" i="11"/>
  <c r="C80" i="11"/>
  <c r="M79" i="11"/>
  <c r="L79" i="11"/>
  <c r="K79" i="11"/>
  <c r="J79" i="11"/>
  <c r="I79" i="11"/>
  <c r="H79" i="11"/>
  <c r="G79" i="11"/>
  <c r="F79" i="11"/>
  <c r="E79" i="11"/>
  <c r="D79" i="11"/>
  <c r="C79" i="11"/>
  <c r="M78" i="11"/>
  <c r="L78" i="11"/>
  <c r="K78" i="11"/>
  <c r="J78" i="11"/>
  <c r="I78" i="11"/>
  <c r="H78" i="11"/>
  <c r="G78" i="11"/>
  <c r="F78" i="11"/>
  <c r="E78" i="11"/>
  <c r="D78" i="11"/>
  <c r="C78" i="11"/>
  <c r="M77" i="11"/>
  <c r="L77" i="11"/>
  <c r="K77" i="11"/>
  <c r="J77" i="11"/>
  <c r="I77" i="11"/>
  <c r="H77" i="11"/>
  <c r="G77" i="11"/>
  <c r="F77" i="11"/>
  <c r="E77" i="11"/>
  <c r="D77" i="11"/>
  <c r="C77" i="11"/>
  <c r="M76" i="11"/>
  <c r="L76" i="11"/>
  <c r="K76" i="11"/>
  <c r="J76" i="11"/>
  <c r="I76" i="11"/>
  <c r="H76" i="11"/>
  <c r="G76" i="11"/>
  <c r="F76" i="11"/>
  <c r="E76" i="11"/>
  <c r="D76" i="11"/>
  <c r="C76" i="11"/>
  <c r="M75" i="11"/>
  <c r="L75" i="11"/>
  <c r="K75" i="11"/>
  <c r="J75" i="11"/>
  <c r="I75" i="11"/>
  <c r="H75" i="11"/>
  <c r="G75" i="11"/>
  <c r="F75" i="11"/>
  <c r="E75" i="11"/>
  <c r="D75" i="11"/>
  <c r="C75" i="11"/>
  <c r="M74" i="11"/>
  <c r="L74" i="11"/>
  <c r="K74" i="11"/>
  <c r="J74" i="11"/>
  <c r="I74" i="11"/>
  <c r="H74" i="11"/>
  <c r="G74" i="11"/>
  <c r="F74" i="11"/>
  <c r="E74" i="11"/>
  <c r="D74" i="11"/>
  <c r="C74" i="11"/>
  <c r="M73" i="11"/>
  <c r="L73" i="11"/>
  <c r="K73" i="11"/>
  <c r="J73" i="11"/>
  <c r="I73" i="11"/>
  <c r="H73" i="11"/>
  <c r="G73" i="11"/>
  <c r="F73" i="11"/>
  <c r="E73" i="11"/>
  <c r="D73" i="11"/>
  <c r="C73" i="11"/>
  <c r="M72" i="11"/>
  <c r="L72" i="11"/>
  <c r="K72" i="11"/>
  <c r="J72" i="11"/>
  <c r="I72" i="11"/>
  <c r="H72" i="11"/>
  <c r="G72" i="11"/>
  <c r="F72" i="11"/>
  <c r="E72" i="11"/>
  <c r="D72" i="11"/>
  <c r="C72" i="11"/>
  <c r="M71" i="11"/>
  <c r="L71" i="11"/>
  <c r="K71" i="11"/>
  <c r="J71" i="11"/>
  <c r="I71" i="11"/>
  <c r="H71" i="11"/>
  <c r="G71" i="11"/>
  <c r="F71" i="11"/>
  <c r="E71" i="11"/>
  <c r="D71" i="11"/>
  <c r="C71" i="11"/>
  <c r="M70" i="11"/>
  <c r="L70" i="11"/>
  <c r="K70" i="11"/>
  <c r="J70" i="11"/>
  <c r="I70" i="11"/>
  <c r="H70" i="11"/>
  <c r="G70" i="11"/>
  <c r="F70" i="11"/>
  <c r="E70" i="11"/>
  <c r="D70" i="11"/>
  <c r="C70" i="11"/>
  <c r="M69" i="11"/>
  <c r="L69" i="11"/>
  <c r="K69" i="11"/>
  <c r="J69" i="11"/>
  <c r="I69" i="11"/>
  <c r="H69" i="11"/>
  <c r="G69" i="11"/>
  <c r="F69" i="11"/>
  <c r="E69" i="11"/>
  <c r="D69" i="11"/>
  <c r="C69" i="11"/>
  <c r="M68" i="11"/>
  <c r="L68" i="11"/>
  <c r="K68" i="11"/>
  <c r="J68" i="11"/>
  <c r="I68" i="11"/>
  <c r="H68" i="11"/>
  <c r="G68" i="11"/>
  <c r="F68" i="11"/>
  <c r="E68" i="11"/>
  <c r="D68" i="11"/>
  <c r="C68" i="11"/>
  <c r="M67" i="11"/>
  <c r="L67" i="11"/>
  <c r="K67" i="11"/>
  <c r="J67" i="11"/>
  <c r="I67" i="11"/>
  <c r="H67" i="11"/>
  <c r="G67" i="11"/>
  <c r="F67" i="11"/>
  <c r="E67" i="11"/>
  <c r="D67" i="11"/>
  <c r="C67" i="11"/>
  <c r="M66" i="11"/>
  <c r="L66" i="11"/>
  <c r="K66" i="11"/>
  <c r="J66" i="11"/>
  <c r="I66" i="11"/>
  <c r="H66" i="11"/>
  <c r="G66" i="11"/>
  <c r="F66" i="11"/>
  <c r="E66" i="11"/>
  <c r="D66" i="11"/>
  <c r="C66" i="11"/>
  <c r="M65" i="11"/>
  <c r="L65" i="11"/>
  <c r="K65" i="11"/>
  <c r="J65" i="11"/>
  <c r="I65" i="11"/>
  <c r="H65" i="11"/>
  <c r="G65" i="11"/>
  <c r="F65" i="11"/>
  <c r="E65" i="11"/>
  <c r="D65" i="11"/>
  <c r="C65" i="11"/>
  <c r="M64" i="11"/>
  <c r="L64" i="11"/>
  <c r="K64" i="11"/>
  <c r="J64" i="11"/>
  <c r="I64" i="11"/>
  <c r="H64" i="11"/>
  <c r="G64" i="11"/>
  <c r="F64" i="11"/>
  <c r="E64" i="11"/>
  <c r="D64" i="11"/>
  <c r="C64" i="11"/>
  <c r="M63" i="11"/>
  <c r="L63" i="11"/>
  <c r="K63" i="11"/>
  <c r="J63" i="11"/>
  <c r="I63" i="11"/>
  <c r="H63" i="11"/>
  <c r="G63" i="11"/>
  <c r="F63" i="11"/>
  <c r="E63" i="11"/>
  <c r="D63" i="11"/>
  <c r="C63" i="11"/>
  <c r="M62" i="11"/>
  <c r="L62" i="11"/>
  <c r="K62" i="11"/>
  <c r="J62" i="11"/>
  <c r="I62" i="11"/>
  <c r="H62" i="11"/>
  <c r="G62" i="11"/>
  <c r="F62" i="11"/>
  <c r="E62" i="11"/>
  <c r="D62" i="11"/>
  <c r="C62" i="11"/>
  <c r="M61" i="11"/>
  <c r="L61" i="11"/>
  <c r="K61" i="11"/>
  <c r="J61" i="11"/>
  <c r="I61" i="11"/>
  <c r="H61" i="11"/>
  <c r="G61" i="11"/>
  <c r="F61" i="11"/>
  <c r="E61" i="11"/>
  <c r="D61" i="11"/>
  <c r="C61" i="11"/>
  <c r="M60" i="11"/>
  <c r="L60" i="11"/>
  <c r="K60" i="11"/>
  <c r="J60" i="11"/>
  <c r="I60" i="11"/>
  <c r="H60" i="11"/>
  <c r="G60" i="11"/>
  <c r="F60" i="11"/>
  <c r="E60" i="11"/>
  <c r="D60" i="11"/>
  <c r="C60" i="11"/>
  <c r="M59" i="11"/>
  <c r="L59" i="11"/>
  <c r="K59" i="11"/>
  <c r="J59" i="11"/>
  <c r="I59" i="11"/>
  <c r="H59" i="11"/>
  <c r="G59" i="11"/>
  <c r="F59" i="11"/>
  <c r="E59" i="11"/>
  <c r="D59" i="11"/>
  <c r="C59" i="11"/>
  <c r="M58" i="11"/>
  <c r="L58" i="11"/>
  <c r="K58" i="11"/>
  <c r="J58" i="11"/>
  <c r="I58" i="11"/>
  <c r="H58" i="11"/>
  <c r="G58" i="11"/>
  <c r="F58" i="11"/>
  <c r="E58" i="11"/>
  <c r="D58" i="11"/>
  <c r="C58" i="11"/>
  <c r="M57" i="11"/>
  <c r="L57" i="11"/>
  <c r="K57" i="11"/>
  <c r="J57" i="11"/>
  <c r="I57" i="11"/>
  <c r="H57" i="11"/>
  <c r="G57" i="11"/>
  <c r="F57" i="11"/>
  <c r="E57" i="11"/>
  <c r="D57" i="11"/>
  <c r="C57" i="11"/>
  <c r="M56" i="11"/>
  <c r="L56" i="11"/>
  <c r="K56" i="11"/>
  <c r="J56" i="11"/>
  <c r="I56" i="11"/>
  <c r="H56" i="11"/>
  <c r="G56" i="11"/>
  <c r="F56" i="11"/>
  <c r="E56" i="11"/>
  <c r="D56" i="11"/>
  <c r="C56" i="11"/>
  <c r="M55" i="11"/>
  <c r="L55" i="11"/>
  <c r="K55" i="11"/>
  <c r="J55" i="11"/>
  <c r="I55" i="11"/>
  <c r="H55" i="11"/>
  <c r="G55" i="11"/>
  <c r="F55" i="11"/>
  <c r="E55" i="11"/>
  <c r="D55" i="11"/>
  <c r="C55" i="11"/>
  <c r="M54" i="11"/>
  <c r="L54" i="11"/>
  <c r="K54" i="11"/>
  <c r="J54" i="11"/>
  <c r="I54" i="11"/>
  <c r="H54" i="11"/>
  <c r="G54" i="11"/>
  <c r="F54" i="11"/>
  <c r="E54" i="11"/>
  <c r="D54" i="11"/>
  <c r="C54" i="11"/>
  <c r="M53" i="11"/>
  <c r="L53" i="11"/>
  <c r="K53" i="11"/>
  <c r="J53" i="11"/>
  <c r="I53" i="11"/>
  <c r="H53" i="11"/>
  <c r="G53" i="11"/>
  <c r="F53" i="11"/>
  <c r="E53" i="11"/>
  <c r="D53" i="11"/>
  <c r="C53" i="11"/>
  <c r="M52" i="11"/>
  <c r="L52" i="11"/>
  <c r="K52" i="11"/>
  <c r="J52" i="11"/>
  <c r="I52" i="11"/>
  <c r="H52" i="11"/>
  <c r="G52" i="11"/>
  <c r="F52" i="11"/>
  <c r="E52" i="11"/>
  <c r="D52" i="11"/>
  <c r="C52" i="11"/>
  <c r="M51" i="11"/>
  <c r="L51" i="11"/>
  <c r="K51" i="11"/>
  <c r="J51" i="11"/>
  <c r="I51" i="11"/>
  <c r="H51" i="11"/>
  <c r="G51" i="11"/>
  <c r="F51" i="11"/>
  <c r="E51" i="11"/>
  <c r="D51" i="11"/>
  <c r="C51" i="11"/>
  <c r="M50" i="11"/>
  <c r="L50" i="11"/>
  <c r="K50" i="11"/>
  <c r="J50" i="11"/>
  <c r="I50" i="11"/>
  <c r="H50" i="11"/>
  <c r="G50" i="11"/>
  <c r="F50" i="11"/>
  <c r="E50" i="11"/>
  <c r="D50" i="11"/>
  <c r="C50" i="11"/>
  <c r="M49" i="11"/>
  <c r="L49" i="11"/>
  <c r="K49" i="11"/>
  <c r="J49" i="11"/>
  <c r="I49" i="11"/>
  <c r="H49" i="11"/>
  <c r="G49" i="11"/>
  <c r="F49" i="11"/>
  <c r="E49" i="11"/>
  <c r="D49" i="11"/>
  <c r="C49" i="11"/>
  <c r="M48" i="11"/>
  <c r="L48" i="11"/>
  <c r="K48" i="11"/>
  <c r="J48" i="11"/>
  <c r="I48" i="11"/>
  <c r="H48" i="11"/>
  <c r="G48" i="11"/>
  <c r="F48" i="11"/>
  <c r="E48" i="11"/>
  <c r="D48" i="11"/>
  <c r="C48" i="11"/>
  <c r="M47" i="11"/>
  <c r="L47" i="11"/>
  <c r="K47" i="11"/>
  <c r="J47" i="11"/>
  <c r="I47" i="11"/>
  <c r="H47" i="11"/>
  <c r="G47" i="11"/>
  <c r="F47" i="11"/>
  <c r="E47" i="11"/>
  <c r="D47" i="11"/>
  <c r="C47" i="11"/>
  <c r="M46" i="11"/>
  <c r="L46" i="11"/>
  <c r="K46" i="11"/>
  <c r="J46" i="11"/>
  <c r="I46" i="11"/>
  <c r="H46" i="11"/>
  <c r="G46" i="11"/>
  <c r="F46" i="11"/>
  <c r="E46" i="11"/>
  <c r="D46" i="11"/>
  <c r="C46" i="11"/>
  <c r="M45" i="11"/>
  <c r="L45" i="11"/>
  <c r="K45" i="11"/>
  <c r="J45" i="11"/>
  <c r="I45" i="11"/>
  <c r="H45" i="11"/>
  <c r="G45" i="11"/>
  <c r="F45" i="11"/>
  <c r="E45" i="11"/>
  <c r="D45" i="11"/>
  <c r="C45" i="11"/>
  <c r="M44" i="11"/>
  <c r="L44" i="11"/>
  <c r="K44" i="11"/>
  <c r="J44" i="11"/>
  <c r="I44" i="11"/>
  <c r="H44" i="11"/>
  <c r="G44" i="11"/>
  <c r="F44" i="11"/>
  <c r="E44" i="11"/>
  <c r="D44" i="11"/>
  <c r="C44" i="11"/>
  <c r="M43" i="11"/>
  <c r="L43" i="11"/>
  <c r="K43" i="11"/>
  <c r="J43" i="11"/>
  <c r="I43" i="11"/>
  <c r="H43" i="11"/>
  <c r="G43" i="11"/>
  <c r="F43" i="11"/>
  <c r="E43" i="11"/>
  <c r="D43" i="11"/>
  <c r="C43" i="11"/>
  <c r="M42" i="11"/>
  <c r="L42" i="11"/>
  <c r="K42" i="11"/>
  <c r="J42" i="11"/>
  <c r="I42" i="11"/>
  <c r="H42" i="11"/>
  <c r="G42" i="11"/>
  <c r="F42" i="11"/>
  <c r="E42" i="11"/>
  <c r="D42" i="11"/>
  <c r="C42" i="11"/>
  <c r="M41" i="11"/>
  <c r="L41" i="11"/>
  <c r="K41" i="11"/>
  <c r="J41" i="11"/>
  <c r="I41" i="11"/>
  <c r="H41" i="11"/>
  <c r="G41" i="11"/>
  <c r="F41" i="11"/>
  <c r="E41" i="11"/>
  <c r="D41" i="11"/>
  <c r="C41" i="11"/>
  <c r="M40" i="11"/>
  <c r="L40" i="11"/>
  <c r="K40" i="11"/>
  <c r="J40" i="11"/>
  <c r="I40" i="11"/>
  <c r="H40" i="11"/>
  <c r="G40" i="11"/>
  <c r="F40" i="11"/>
  <c r="E40" i="11"/>
  <c r="D40" i="11"/>
  <c r="C40" i="11"/>
  <c r="M39" i="11"/>
  <c r="L39" i="11"/>
  <c r="K39" i="11"/>
  <c r="J39" i="11"/>
  <c r="I39" i="11"/>
  <c r="H39" i="11"/>
  <c r="G39" i="11"/>
  <c r="F39" i="11"/>
  <c r="E39" i="11"/>
  <c r="D39" i="11"/>
  <c r="C39" i="11"/>
  <c r="M38" i="11"/>
  <c r="L38" i="11"/>
  <c r="K38" i="11"/>
  <c r="J38" i="11"/>
  <c r="I38" i="11"/>
  <c r="H38" i="11"/>
  <c r="G38" i="11"/>
  <c r="F38" i="11"/>
  <c r="E38" i="11"/>
  <c r="D38" i="11"/>
  <c r="C38" i="11"/>
  <c r="M37" i="11"/>
  <c r="L37" i="11"/>
  <c r="K37" i="11"/>
  <c r="J37" i="11"/>
  <c r="I37" i="11"/>
  <c r="H37" i="11"/>
  <c r="G37" i="11"/>
  <c r="F37" i="11"/>
  <c r="E37" i="11"/>
  <c r="D37" i="11"/>
  <c r="C37" i="11"/>
  <c r="M36" i="11"/>
  <c r="L36" i="11"/>
  <c r="K36" i="11"/>
  <c r="J36" i="11"/>
  <c r="I36" i="11"/>
  <c r="H36" i="11"/>
  <c r="G36" i="11"/>
  <c r="F36" i="11"/>
  <c r="E36" i="11"/>
  <c r="D36" i="11"/>
  <c r="C36" i="11"/>
  <c r="M35" i="11"/>
  <c r="L35" i="11"/>
  <c r="K35" i="11"/>
  <c r="J35" i="11"/>
  <c r="I35" i="11"/>
  <c r="H35" i="11"/>
  <c r="G35" i="11"/>
  <c r="F35" i="11"/>
  <c r="E35" i="11"/>
  <c r="D35" i="11"/>
  <c r="C35" i="11"/>
  <c r="M34" i="11"/>
  <c r="L34" i="11"/>
  <c r="K34" i="11"/>
  <c r="J34" i="11"/>
  <c r="I34" i="11"/>
  <c r="H34" i="11"/>
  <c r="G34" i="11"/>
  <c r="F34" i="11"/>
  <c r="E34" i="11"/>
  <c r="D34" i="11"/>
  <c r="C34" i="11"/>
  <c r="M33" i="11"/>
  <c r="L33" i="11"/>
  <c r="K33" i="11"/>
  <c r="J33" i="11"/>
  <c r="I33" i="11"/>
  <c r="H33" i="11"/>
  <c r="G33" i="11"/>
  <c r="F33" i="11"/>
  <c r="E33" i="11"/>
  <c r="D33" i="11"/>
  <c r="C33" i="11"/>
  <c r="M32" i="11"/>
  <c r="L32" i="11"/>
  <c r="K32" i="11"/>
  <c r="J32" i="11"/>
  <c r="I32" i="11"/>
  <c r="H32" i="11"/>
  <c r="G32" i="11"/>
  <c r="F32" i="11"/>
  <c r="E32" i="11"/>
  <c r="D32" i="11"/>
  <c r="C32" i="11"/>
  <c r="M31" i="11"/>
  <c r="L31" i="11"/>
  <c r="K31" i="11"/>
  <c r="J31" i="11"/>
  <c r="I31" i="11"/>
  <c r="H31" i="11"/>
  <c r="G31" i="11"/>
  <c r="F31" i="11"/>
  <c r="E31" i="11"/>
  <c r="D31" i="11"/>
  <c r="C31" i="11"/>
  <c r="M30" i="11"/>
  <c r="L30" i="11"/>
  <c r="K30" i="11"/>
  <c r="J30" i="11"/>
  <c r="I30" i="11"/>
  <c r="H30" i="11"/>
  <c r="G30" i="11"/>
  <c r="F30" i="11"/>
  <c r="E30" i="11"/>
  <c r="D30" i="11"/>
  <c r="C30" i="11"/>
  <c r="M29" i="11"/>
  <c r="L29" i="11"/>
  <c r="K29" i="11"/>
  <c r="J29" i="11"/>
  <c r="I29" i="11"/>
  <c r="H29" i="11"/>
  <c r="G29" i="11"/>
  <c r="F29" i="11"/>
  <c r="E29" i="11"/>
  <c r="D29" i="11"/>
  <c r="C29" i="11"/>
  <c r="M28" i="11"/>
  <c r="L28" i="11"/>
  <c r="K28" i="11"/>
  <c r="J28" i="11"/>
  <c r="I28" i="11"/>
  <c r="H28" i="11"/>
  <c r="G28" i="11"/>
  <c r="F28" i="11"/>
  <c r="E28" i="11"/>
  <c r="D28" i="11"/>
  <c r="C28" i="11"/>
  <c r="M27" i="11"/>
  <c r="L27" i="11"/>
  <c r="K27" i="11"/>
  <c r="J27" i="11"/>
  <c r="I27" i="11"/>
  <c r="H27" i="11"/>
  <c r="G27" i="11"/>
  <c r="F27" i="11"/>
  <c r="E27" i="11"/>
  <c r="D27" i="11"/>
  <c r="C27" i="11"/>
  <c r="M26" i="11"/>
  <c r="L26" i="11"/>
  <c r="K26" i="11"/>
  <c r="J26" i="11"/>
  <c r="I26" i="11"/>
  <c r="H26" i="11"/>
  <c r="G26" i="11"/>
  <c r="F26" i="11"/>
  <c r="E26" i="11"/>
  <c r="D26" i="11"/>
  <c r="C26" i="11"/>
  <c r="M25" i="11"/>
  <c r="L25" i="11"/>
  <c r="K25" i="11"/>
  <c r="J25" i="11"/>
  <c r="I25" i="11"/>
  <c r="H25" i="11"/>
  <c r="G25" i="11"/>
  <c r="F25" i="11"/>
  <c r="E25" i="11"/>
  <c r="D25" i="11"/>
  <c r="C25" i="11"/>
  <c r="M24" i="11"/>
  <c r="L24" i="11"/>
  <c r="K24" i="11"/>
  <c r="J24" i="11"/>
  <c r="I24" i="11"/>
  <c r="H24" i="11"/>
  <c r="G24" i="11"/>
  <c r="F24" i="11"/>
  <c r="E24" i="11"/>
  <c r="D24" i="11"/>
  <c r="C24" i="11"/>
  <c r="M23" i="11"/>
  <c r="L23" i="11"/>
  <c r="K23" i="11"/>
  <c r="J23" i="11"/>
  <c r="I23" i="11"/>
  <c r="H23" i="11"/>
  <c r="G23" i="11"/>
  <c r="F23" i="11"/>
  <c r="E23" i="11"/>
  <c r="D23" i="11"/>
  <c r="C23" i="11"/>
  <c r="M22" i="11"/>
  <c r="L22" i="11"/>
  <c r="K22" i="11"/>
  <c r="J22" i="11"/>
  <c r="I22" i="11"/>
  <c r="H22" i="11"/>
  <c r="G22" i="11"/>
  <c r="F22" i="11"/>
  <c r="E22" i="11"/>
  <c r="D22" i="11"/>
  <c r="C22" i="11"/>
  <c r="M21" i="11"/>
  <c r="L21" i="11"/>
  <c r="K21" i="11"/>
  <c r="J21" i="11"/>
  <c r="I21" i="11"/>
  <c r="H21" i="11"/>
  <c r="G21" i="11"/>
  <c r="F21" i="11"/>
  <c r="E21" i="11"/>
  <c r="D21" i="11"/>
  <c r="C21" i="11"/>
  <c r="M20" i="11"/>
  <c r="L20" i="11"/>
  <c r="K20" i="11"/>
  <c r="J20" i="11"/>
  <c r="I20" i="11"/>
  <c r="H20" i="11"/>
  <c r="G20" i="11"/>
  <c r="F20" i="11"/>
  <c r="E20" i="11"/>
  <c r="D20" i="11"/>
  <c r="C20" i="11"/>
  <c r="M19" i="11"/>
  <c r="L19" i="11"/>
  <c r="K19" i="11"/>
  <c r="J19" i="11"/>
  <c r="I19" i="11"/>
  <c r="H19" i="11"/>
  <c r="G19" i="11"/>
  <c r="F19" i="11"/>
  <c r="E19" i="11"/>
  <c r="D19" i="11"/>
  <c r="C19" i="11"/>
  <c r="M18" i="11"/>
  <c r="L18" i="11"/>
  <c r="K18" i="11"/>
  <c r="J18" i="11"/>
  <c r="I18" i="11"/>
  <c r="H18" i="11"/>
  <c r="G18" i="11"/>
  <c r="F18" i="11"/>
  <c r="E18" i="11"/>
  <c r="D18" i="11"/>
  <c r="C18" i="11"/>
  <c r="M17" i="11"/>
  <c r="L17" i="11"/>
  <c r="K17" i="11"/>
  <c r="J17" i="11"/>
  <c r="I17" i="11"/>
  <c r="H17" i="11"/>
  <c r="G17" i="11"/>
  <c r="F17" i="11"/>
  <c r="E17" i="11"/>
  <c r="D17" i="11"/>
  <c r="C17" i="11"/>
  <c r="M16" i="11"/>
  <c r="L16" i="11"/>
  <c r="K16" i="11"/>
  <c r="J16" i="11"/>
  <c r="I16" i="11"/>
  <c r="H16" i="11"/>
  <c r="G16" i="11"/>
  <c r="F16" i="11"/>
  <c r="E16" i="11"/>
  <c r="D16" i="11"/>
  <c r="C16" i="11"/>
  <c r="M15" i="11"/>
  <c r="L15" i="11"/>
  <c r="K15" i="11"/>
  <c r="J15" i="11"/>
  <c r="I15" i="11"/>
  <c r="H15" i="11"/>
  <c r="G15" i="11"/>
  <c r="F15" i="11"/>
  <c r="E15" i="11"/>
  <c r="D15" i="11"/>
  <c r="C15" i="11"/>
  <c r="M14" i="11"/>
  <c r="L14" i="11"/>
  <c r="K14" i="11"/>
  <c r="J14" i="11"/>
  <c r="I14" i="11"/>
  <c r="H14" i="11"/>
  <c r="G14" i="11"/>
  <c r="F14" i="11"/>
  <c r="E14" i="11"/>
  <c r="D14" i="11"/>
  <c r="C14" i="11"/>
  <c r="M13" i="11"/>
  <c r="L13" i="11"/>
  <c r="K13" i="11"/>
  <c r="J13" i="11"/>
  <c r="I13" i="11"/>
  <c r="H13" i="11"/>
  <c r="G13" i="11"/>
  <c r="F13" i="11"/>
  <c r="E13" i="11"/>
  <c r="D13" i="11"/>
  <c r="C13" i="11"/>
  <c r="M12" i="11"/>
  <c r="L12" i="11"/>
  <c r="K12" i="11"/>
  <c r="J12" i="11"/>
  <c r="I12" i="11"/>
  <c r="H12" i="11"/>
  <c r="G12" i="11"/>
  <c r="F12" i="11"/>
  <c r="E12" i="11"/>
  <c r="D12" i="11"/>
  <c r="C12" i="11"/>
  <c r="M11" i="11"/>
  <c r="L11" i="11"/>
  <c r="K11" i="11"/>
  <c r="J11" i="11"/>
  <c r="I11" i="11"/>
  <c r="H11" i="11"/>
  <c r="G11" i="11"/>
  <c r="F11" i="11"/>
  <c r="E11" i="11"/>
  <c r="D11" i="11"/>
  <c r="C11" i="11"/>
  <c r="M10" i="11"/>
  <c r="L10" i="11"/>
  <c r="K10" i="11"/>
  <c r="J10" i="11"/>
  <c r="I10" i="11"/>
  <c r="H10" i="11"/>
  <c r="G10" i="11"/>
  <c r="F10" i="11"/>
  <c r="E10" i="11"/>
  <c r="D10" i="11"/>
  <c r="C10" i="11"/>
  <c r="M9" i="11"/>
  <c r="L9" i="11"/>
  <c r="K9" i="11"/>
  <c r="J9" i="11"/>
  <c r="I9" i="11"/>
  <c r="H9" i="11"/>
  <c r="G9" i="11"/>
  <c r="F9" i="11"/>
  <c r="E9" i="11"/>
  <c r="D9" i="11"/>
  <c r="C9" i="11"/>
  <c r="M8" i="11"/>
  <c r="L8" i="11"/>
  <c r="K8" i="11"/>
  <c r="J8" i="11"/>
  <c r="I8" i="11"/>
  <c r="H8" i="11"/>
  <c r="G8" i="11"/>
  <c r="F8" i="11"/>
  <c r="E8" i="11"/>
  <c r="D8" i="11"/>
  <c r="C8" i="11"/>
  <c r="M7" i="11"/>
  <c r="L7" i="11"/>
  <c r="K7" i="11"/>
  <c r="J7" i="11"/>
  <c r="I7" i="11"/>
  <c r="H7" i="11"/>
  <c r="G7" i="11"/>
  <c r="F7" i="11"/>
  <c r="E7" i="11"/>
  <c r="D7" i="11"/>
  <c r="C7" i="11"/>
  <c r="M6" i="11"/>
  <c r="L6" i="11"/>
  <c r="K6" i="11"/>
  <c r="J6" i="11"/>
  <c r="I6" i="11"/>
  <c r="H6" i="11"/>
  <c r="G6" i="11"/>
  <c r="F6" i="11"/>
  <c r="E6" i="11"/>
  <c r="D6" i="11"/>
  <c r="C6" i="11"/>
  <c r="A175" i="11" l="1"/>
  <c r="A173" i="11"/>
  <c r="A172" i="11"/>
  <c r="A171" i="11"/>
  <c r="O311" i="12" l="1"/>
  <c r="E109" i="12" l="1"/>
  <c r="E107" i="12"/>
  <c r="E106" i="12"/>
  <c r="E334" i="12" l="1"/>
  <c r="X31" i="2" l="1"/>
  <c r="W31" i="2"/>
  <c r="X30" i="2"/>
  <c r="W30" i="2"/>
  <c r="X22" i="2"/>
  <c r="X24" i="2" s="1"/>
  <c r="X26" i="2" s="1"/>
  <c r="X32" i="2" s="1"/>
  <c r="W22" i="2"/>
  <c r="W24" i="2" s="1"/>
  <c r="W26" i="2" s="1"/>
  <c r="W32" i="2" s="1"/>
  <c r="W33" i="2" s="1"/>
  <c r="Y20" i="2"/>
  <c r="T31" i="2"/>
  <c r="S31" i="2"/>
  <c r="T30" i="2"/>
  <c r="S30" i="2"/>
  <c r="T22" i="2"/>
  <c r="T24" i="2" s="1"/>
  <c r="T26" i="2" s="1"/>
  <c r="T32" i="2" s="1"/>
  <c r="S22" i="2"/>
  <c r="S24" i="2" s="1"/>
  <c r="S26" i="2" s="1"/>
  <c r="U20" i="2"/>
  <c r="P30" i="2"/>
  <c r="N20" i="2"/>
  <c r="O30" i="2"/>
  <c r="P31" i="2"/>
  <c r="O31" i="2"/>
  <c r="P22" i="2"/>
  <c r="P24" i="2" s="1"/>
  <c r="P26" i="2" s="1"/>
  <c r="P32" i="2" s="1"/>
  <c r="O22" i="2"/>
  <c r="O24" i="2" s="1"/>
  <c r="O26" i="2" s="1"/>
  <c r="O32" i="2" s="1"/>
  <c r="Q20" i="2"/>
  <c r="L20" i="2"/>
  <c r="K31" i="2"/>
  <c r="K30" i="2"/>
  <c r="K22" i="2"/>
  <c r="K24" i="2" s="1"/>
  <c r="K26" i="2" s="1"/>
  <c r="K32" i="2" s="1"/>
  <c r="O28" i="2" l="1"/>
  <c r="X33" i="2"/>
  <c r="X35" i="2" s="1"/>
  <c r="S32" i="2"/>
  <c r="S33" i="2" s="1"/>
  <c r="T33" i="2"/>
  <c r="O33" i="2"/>
  <c r="P33" i="2"/>
  <c r="P35" i="2" s="1"/>
  <c r="K33" i="2"/>
  <c r="T35" i="2" l="1"/>
  <c r="J22" i="2" l="1"/>
  <c r="J24" i="2" s="1"/>
  <c r="J26" i="2" s="1"/>
  <c r="J32" i="2" s="1"/>
  <c r="J31" i="2" l="1"/>
  <c r="J30" i="2"/>
  <c r="J33" i="2" l="1"/>
  <c r="K35" i="2" s="1"/>
</calcChain>
</file>

<file path=xl/sharedStrings.xml><?xml version="1.0" encoding="utf-8"?>
<sst xmlns="http://schemas.openxmlformats.org/spreadsheetml/2006/main" count="1163" uniqueCount="527">
  <si>
    <t>Categoría</t>
  </si>
  <si>
    <t>Nivel</t>
  </si>
  <si>
    <t>U.R.</t>
  </si>
  <si>
    <t>Descripción de Plaza/Puesto</t>
  </si>
  <si>
    <t>Sueldo Diario</t>
  </si>
  <si>
    <t>Ayuda para despensa</t>
  </si>
  <si>
    <t>Ayuda para Ropa</t>
  </si>
  <si>
    <t>Fondo de Ahorro Mensual</t>
  </si>
  <si>
    <t>Prima Vacacional Anual</t>
  </si>
  <si>
    <t>Gratificación Anual (Aguinaldo)</t>
  </si>
  <si>
    <t xml:space="preserve">Total </t>
  </si>
  <si>
    <t>DETALLE DE PERCEPCIONES AUTORIZADAS POR PLAZA/PUESTO ANUAL</t>
  </si>
  <si>
    <t>CONFIANZA</t>
  </si>
  <si>
    <t>21-01</t>
  </si>
  <si>
    <t>CONTRALORÍA MUNICIPAL</t>
  </si>
  <si>
    <t>CONTRALOR MUNICIPAL</t>
  </si>
  <si>
    <t>TITULAR DEL ÁREA DE AUDITORÍA CONTABLE Y FINANCIERA</t>
  </si>
  <si>
    <t>TITULAR DEL ÁREA DE EVALUACIÓN Y CONTROL DE OBRA</t>
  </si>
  <si>
    <t>TITURTAL DEL ÁREA DE QUEJAS, DENUNCIAS Y SUGERENCIAS</t>
  </si>
  <si>
    <t>TITULAR DEL ÁREA DE ASUNTOS JURÍDICOS  Y RESPONSABILIDADES</t>
  </si>
  <si>
    <t>ASESOR JURÍDICO "A"</t>
  </si>
  <si>
    <t>AUXILIAR DE SUPERVISOR DE OBRA</t>
  </si>
  <si>
    <t>SECRETARIA "AA"</t>
  </si>
  <si>
    <t>AUXILIAR DE AUDITOR</t>
  </si>
  <si>
    <t>BASE</t>
  </si>
  <si>
    <t>Número de Plazas/ Puestos</t>
  </si>
  <si>
    <t>Sueldo Mensual</t>
  </si>
  <si>
    <t>Ayuda para transporte</t>
  </si>
  <si>
    <t>21-02</t>
  </si>
  <si>
    <t>JEFATURA DE ASUNTOS JURÍDICOS</t>
  </si>
  <si>
    <t>COORDINADOR DE ASESOR JURÍDICO "A"</t>
  </si>
  <si>
    <t>21-03</t>
  </si>
  <si>
    <t>JUZGADO ADMINISTRATIVO MUNICIPAL</t>
  </si>
  <si>
    <t>JUEZ MUNICIPAL</t>
  </si>
  <si>
    <t>SECRETARIA DE JUZGADO</t>
  </si>
  <si>
    <t>ACTUARIO</t>
  </si>
  <si>
    <t>21-04</t>
  </si>
  <si>
    <t>PRESIDENTE, SÍNDICOS Y REGIDORES</t>
  </si>
  <si>
    <t>PRESIDENTE MUNICIPAL</t>
  </si>
  <si>
    <t>SINDICOS</t>
  </si>
  <si>
    <t>REGIDORES</t>
  </si>
  <si>
    <t>ASISTENTE EJECUTIVA</t>
  </si>
  <si>
    <t>21-05</t>
  </si>
  <si>
    <t>PRESIDENCIA MUNICIPAL</t>
  </si>
  <si>
    <t>SECRETARIO PARTICULAR</t>
  </si>
  <si>
    <t>JEFE DE ATENCIÓN CIUDADANA</t>
  </si>
  <si>
    <t>CHOFER PARTICULAR</t>
  </si>
  <si>
    <t>COORDINADOR DE EVENTOS DEL PRESIDENTE</t>
  </si>
  <si>
    <t>ASISTENTE</t>
  </si>
  <si>
    <t>ASISTENTE DE PRESIDENCIA</t>
  </si>
  <si>
    <t>MENSAJERO</t>
  </si>
  <si>
    <t>21-06</t>
  </si>
  <si>
    <t>SECRETARIA DEL AYUNTAMIENTO</t>
  </si>
  <si>
    <t>SECRETARIO DEL AYUNTAMIENTO</t>
  </si>
  <si>
    <t>JEFE DE ASUNTOS INTERNOS</t>
  </si>
  <si>
    <t>JEFATURA DE DERECHOS HUMANOS</t>
  </si>
  <si>
    <t>ASESOR JURÍDICO</t>
  </si>
  <si>
    <t>SECRETARIA DE ACTAS Y ACUERDOS</t>
  </si>
  <si>
    <t>COORDINADOR EJECUTIVO</t>
  </si>
  <si>
    <t>ARCHIVISTA</t>
  </si>
  <si>
    <t>AUXILIAR DE ARCHIVISTA</t>
  </si>
  <si>
    <t>21-07</t>
  </si>
  <si>
    <t>21-08</t>
  </si>
  <si>
    <t>TESORERÍA MUNICIPAL</t>
  </si>
  <si>
    <t>TESORERO MUNICIPAL</t>
  </si>
  <si>
    <t>JEFE DE EGRESOS Y CUENTA PÚBLICA</t>
  </si>
  <si>
    <t>JEFE DEL DEPARTAMENTO DE INGRESOS</t>
  </si>
  <si>
    <t>JEFE DEL DEPARTAMENTO DE INFORMÁTICA</t>
  </si>
  <si>
    <t>JEFE DE RAMO XXXIII Y FONDOS FEDERALES</t>
  </si>
  <si>
    <t>JEFATURA JURÍDICA</t>
  </si>
  <si>
    <t>ENCARGADO DE ADQUISICIONES</t>
  </si>
  <si>
    <t>INSPECTOR DE TESORERÍA</t>
  </si>
  <si>
    <t>COORDINADOR DE RAMO XXXIII Y FONDOS FEDERALES</t>
  </si>
  <si>
    <t>COORDINADOR DE INFORMÁTICA</t>
  </si>
  <si>
    <t>COORDINADOR ADMINISTRATIVO DE IMPUESTOS</t>
  </si>
  <si>
    <t>COORDINADOR DE EGRESOS Y PRESUPUESTO</t>
  </si>
  <si>
    <t>COORDINADOR ADMINISTRATIVO DEL PROGRAMA DE INVENTARIO DE BIENES MUEBLES E INMUEBLES</t>
  </si>
  <si>
    <t>COORDINADOR DEL PROGRAMA DE AFILIACIÓN DEL IMSS Y NÓMINA</t>
  </si>
  <si>
    <t>AUXILIAR ADMINISTRATIVO DE TESORERÍA</t>
  </si>
  <si>
    <t>ALMACENISTA</t>
  </si>
  <si>
    <t>AUXILIAR DE INFORMÁTICA</t>
  </si>
  <si>
    <t>CAJERO</t>
  </si>
  <si>
    <t>AUXILIAR DE INGRESOS</t>
  </si>
  <si>
    <t>21-09</t>
  </si>
  <si>
    <t>DEPARTAMENTO DE INSPECCIÓN Y FISCALIZACIÓN</t>
  </si>
  <si>
    <t>21-10</t>
  </si>
  <si>
    <t>DEPARTAMENTO DE IMPUESTO INMOBILIARIO</t>
  </si>
  <si>
    <t>21-11</t>
  </si>
  <si>
    <t>DEPARTAMENTO DE CATASTRO</t>
  </si>
  <si>
    <t>JEFE DEL DEPARTAMENTO DE CATASTRO</t>
  </si>
  <si>
    <t>PERITO VALUADOR</t>
  </si>
  <si>
    <t>COORDINADOR DE CÓMPUTO</t>
  </si>
  <si>
    <t>AUXILIAR DE CÓMPUTO</t>
  </si>
  <si>
    <t>DIBUJANTE</t>
  </si>
  <si>
    <t>AUXIIAR DE PERITO VALUDADOR</t>
  </si>
  <si>
    <t>21-12</t>
  </si>
  <si>
    <t>DIRECCIÓN DE SEGURIDAD PÚBLICA, JEFATURA DE MOVILIDAD, PROTECCIÓN CIVIL Y CENTRAL DE EMERGENCIAS 066  (MODELO POLICIAL)</t>
  </si>
  <si>
    <t>COMISARIO GENERAL</t>
  </si>
  <si>
    <t>SUBOFICIAL</t>
  </si>
  <si>
    <t>COORDINADOR GENERAL</t>
  </si>
  <si>
    <t>POLICIA PRIMERO</t>
  </si>
  <si>
    <t>POLICIA SEGUNDO</t>
  </si>
  <si>
    <t>POLICIA TERCERO</t>
  </si>
  <si>
    <t>POLICIA</t>
  </si>
  <si>
    <t>INSPECTOR DE PLANEACIÓN</t>
  </si>
  <si>
    <t xml:space="preserve">INSPECTOR DE CENTRAL DE EMERGENCIAS </t>
  </si>
  <si>
    <t>INSPECTOR DE OPERATIVOS ESPECIALES</t>
  </si>
  <si>
    <t>INSPECTOR DE CEFOPOL</t>
  </si>
  <si>
    <t>INSPECTOR DE PARTICIPACIÓN CIUDADANA Y PREVENCIÓN AL DELITO</t>
  </si>
  <si>
    <t>COORDINADOR JURÍDICO</t>
  </si>
  <si>
    <t>COORDINADOR ADMINISTRATIVO</t>
  </si>
  <si>
    <t>MÉDICO</t>
  </si>
  <si>
    <t>JUEZ CALIFICADOR</t>
  </si>
  <si>
    <t>SUPERVISOR DE LA CENTRAL DE EMERGENCIAS</t>
  </si>
  <si>
    <t>SECRETARÍA "AA"</t>
  </si>
  <si>
    <t>INTENDENTE</t>
  </si>
  <si>
    <t>AUXILIAR DE CENTRAL DE EMERGENCIAS</t>
  </si>
  <si>
    <t>AUXILIAR DE PROGRAMAS FEDERALES Y ESTATALES</t>
  </si>
  <si>
    <t>21-13</t>
  </si>
  <si>
    <t>JEFATURA DE MOVILIDAD</t>
  </si>
  <si>
    <t>TITULAR DE LA JEFATURA DE MOVILIDAD</t>
  </si>
  <si>
    <t>TITULAR DE LA JEFATURA DE TRANSPORTE</t>
  </si>
  <si>
    <t>SUPERVISOR DE INSPECTORES DE TRANSPORTE</t>
  </si>
  <si>
    <t>COORDINADOR INSPECTOR DE TRANSPORTE</t>
  </si>
  <si>
    <t>COMANDANTE</t>
  </si>
  <si>
    <t>OFICIAL DE TRÁNSITO</t>
  </si>
  <si>
    <t>OFICIAL PRIMERO DE TRÁNSITO</t>
  </si>
  <si>
    <t>OFICIAL SEGUNDO DE TRÁNSITO</t>
  </si>
  <si>
    <t>OFICIAL TERCERO DE TRÁNSITO</t>
  </si>
  <si>
    <t>SUB OFICIAL DE TRÁNSITO</t>
  </si>
  <si>
    <t>AUXILIARES DE SEÑALIZACIÓN</t>
  </si>
  <si>
    <t>21-14</t>
  </si>
  <si>
    <t>COORDINACIÓN DE PROTECCIÓN CIVIL</t>
  </si>
  <si>
    <t>INSPECTOR DE PROTECCIÓN CIVIL</t>
  </si>
  <si>
    <t>SUB COORDINADOR DE PROTECCIÓN CIVIL</t>
  </si>
  <si>
    <t>AUXILIARES DE PROTECCIÓN CIVIL</t>
  </si>
  <si>
    <t>21-15</t>
  </si>
  <si>
    <t>JEFATURA DE COMUNICACIÓN SOCIAL</t>
  </si>
  <si>
    <t>JEFE DEL DEPARTAMENTO DE COMUNICACIÓN SOCIAL</t>
  </si>
  <si>
    <t>SUB JEFE DEL DEPARTAMENTO DE COMUNICACIÓN SOCIAL</t>
  </si>
  <si>
    <t>COORDINADOR DE COMUNICACIÓN SOCIAL</t>
  </si>
  <si>
    <t>COORDINADOR DE DISEÑO</t>
  </si>
  <si>
    <t>SUBCOORDINADOR DE DISEÑO</t>
  </si>
  <si>
    <t>21-16</t>
  </si>
  <si>
    <t>OFICIALIA MAYOR</t>
  </si>
  <si>
    <t>ADMINISTRADOR INTERNO Y DE GABINETE</t>
  </si>
  <si>
    <t>JEFE DE PARQUE VEHÍCULAR</t>
  </si>
  <si>
    <t>ELECTRICISTA</t>
  </si>
  <si>
    <t>AYUDANTE DE ELECTRICISTA</t>
  </si>
  <si>
    <t>COORDINADOR DE EVENTOS ESPECIALES</t>
  </si>
  <si>
    <t>JEFE DE MANTENIMIENTO</t>
  </si>
  <si>
    <t>ECARGADO DE RELOJ CHECADOR</t>
  </si>
  <si>
    <t xml:space="preserve">CHOFER DE OFICIALIA </t>
  </si>
  <si>
    <t xml:space="preserve">SUPERVISOR DE PARQEU VEHÍCULAR </t>
  </si>
  <si>
    <t>HERRERO</t>
  </si>
  <si>
    <t>AUXILIAR DE SERVICIOS GENERALES</t>
  </si>
  <si>
    <t>AUXILIAR ADMINISTRATIVO</t>
  </si>
  <si>
    <t>GASOLINERO</t>
  </si>
  <si>
    <t>VELADOR</t>
  </si>
  <si>
    <t>21-17</t>
  </si>
  <si>
    <t>DIRECCIÓN DE TRANSPARENCIA, ACCESO A LA INFORMACIÓN Y PROTECCIÓN DE DATOS PERSONALES</t>
  </si>
  <si>
    <t>TITULAR DE LA TRANSPARENCIA</t>
  </si>
  <si>
    <t>COORDINADOR DEL ÁREA DE INFORMÁTICA</t>
  </si>
  <si>
    <t>21-18</t>
  </si>
  <si>
    <t>OFICINA MUNICIPAL DE ENLACE CON LA SECRETARÍA DE RELACIONES EXTERIORES</t>
  </si>
  <si>
    <t>JEFE DE LA OFICINA DE RELACIONES EXTERIORES</t>
  </si>
  <si>
    <t xml:space="preserve">AUXILIARES DE RELACIONES EXTERIORES </t>
  </si>
  <si>
    <t>21-20</t>
  </si>
  <si>
    <t>PROCURADURÍA AUXILIAR DE PROTECCIÓN DE NIÑAS, NIÑOS Y ADOLESCENTES</t>
  </si>
  <si>
    <t>PROCURADOR AUXILIAR DE PROTECCIÓN DE NIÑAS, NIÑOS Y ADOLESCENTES DEL MUNICIPIO DE ACÁMBARO, GTO.</t>
  </si>
  <si>
    <t>ASISTENTE JURÍDICIO DE PROCURADURÍA</t>
  </si>
  <si>
    <t>PSICÓLOGO DE PROCURADURÍA</t>
  </si>
  <si>
    <t>TRABAJADORA SOCIAL DE PROCURADURÍA</t>
  </si>
  <si>
    <t>22-01</t>
  </si>
  <si>
    <t>JEFATURA DE PARQUES Y JARDINES</t>
  </si>
  <si>
    <t>JEFE DE PARQUES Y JARDINES</t>
  </si>
  <si>
    <t>SUPERVISOR DE ÁREAS VERDES</t>
  </si>
  <si>
    <t>JARDINERO</t>
  </si>
  <si>
    <t>PEÓN DE PARQUES Y JARDINES</t>
  </si>
  <si>
    <t>22-02</t>
  </si>
  <si>
    <t>DIRECCIÓN DE ECOLOGÍA</t>
  </si>
  <si>
    <t>DIRECTOR DE ECOLOGÍA</t>
  </si>
  <si>
    <t>COORDINADOR DE ECOLOGÍA</t>
  </si>
  <si>
    <t>ASISTENTE DE ECOLOGÍA</t>
  </si>
  <si>
    <t>GUARDABOSQUES</t>
  </si>
  <si>
    <t>INSPECTOR AMBIENTAL</t>
  </si>
  <si>
    <t>22-03</t>
  </si>
  <si>
    <t xml:space="preserve">TITULAR DE LA DIRECCIÓN DE DESARROLLO URBANO ORDENAMIENTO TERRITORIAL </t>
  </si>
  <si>
    <t>TITULAR DE LA SUBDIRECCIÓN DE DESARROLLO URBANO Y ORDENAMIENTO TERRITORIAL</t>
  </si>
  <si>
    <t>TITULAR DE LA JEFATURA DE FRACCIONAMIENTOS</t>
  </si>
  <si>
    <t>TITUTLAR DE LA JEFATURA DE ESPACIOS PÚBLICOS, IMAGEN URBANA Y PATRIMONIO CULTURAL EDIFICADO</t>
  </si>
  <si>
    <t>TITULAR DE LA JEFATURA JURÍDICA Y PROCESOS ADMINISTRATIVOS</t>
  </si>
  <si>
    <t>PROYECTISTA</t>
  </si>
  <si>
    <t>TITULAR DE LA JEFATURA DE CONTROL Y PLANIFICACIÓN AL ORDENAMIENTO TERRITORIAL</t>
  </si>
  <si>
    <t>TITULAR DE LA JEFATURA DE INSPECCIÓN Y VIGILANCIA</t>
  </si>
  <si>
    <t>AUXILIAR ADMIINISTRATIVO DE DESARROLLO URBANO</t>
  </si>
  <si>
    <t>TOPOGRAFO "A"</t>
  </si>
  <si>
    <t>CABO DE DESARROLLO RUBANO Y ORDENAMIENTO TERRITORIAL</t>
  </si>
  <si>
    <t>DIBUJANTE Y CALCULISTA</t>
  </si>
  <si>
    <t>SUPERVISOR DE DESARROLLO URBANO Y ORDENAMIENTO TERRITORIAL</t>
  </si>
  <si>
    <t>INSPECTOR DE DESARROLLO URBANO Y ORDENAMIENTO TERRITORIAL</t>
  </si>
  <si>
    <t>PEÓN DE DESARROLLO URBANO Y ORDENAMIENTO TERRITORIAL</t>
  </si>
  <si>
    <t>22-04</t>
  </si>
  <si>
    <t>CENTRO DE CONTROL Y ASISTENCIA ANIMAL</t>
  </si>
  <si>
    <t>JEFE DEL CENTRO DE CONTROL ANIMAL</t>
  </si>
  <si>
    <t>CHOFER DE ANTIRRÁBICO</t>
  </si>
  <si>
    <t>CAPTURADOR DE PERROS</t>
  </si>
  <si>
    <t>22-06</t>
  </si>
  <si>
    <t>COMISIÓN MUNICIPAL DEL DEPORTE</t>
  </si>
  <si>
    <t>INSTRUCTOR DE EQUIPOS DEPORTIVOS-LIGA MUNICIPAL NO. 2</t>
  </si>
  <si>
    <t>INSTRUCTOR DE EQUIPOS DEPORTIVOS-LIGA MUNICIPAL NO. 1</t>
  </si>
  <si>
    <t>INSTRUCTOR DE EQUIPOS DEPORTIVOS-LIGA MUNICIPAL NO. 3</t>
  </si>
  <si>
    <t>PROMOTOR DEPORTIVO</t>
  </si>
  <si>
    <t>ENTRENADOR DEPORTIVO</t>
  </si>
  <si>
    <t>22-08</t>
  </si>
  <si>
    <t>22-07</t>
  </si>
  <si>
    <t>DIRECCIÓN MUNICIPAL DE LA MUJER</t>
  </si>
  <si>
    <t>DIRECTORA DE LA DIRECCIÓN MUNICIPAL DE LA MUJER</t>
  </si>
  <si>
    <t>PSICOLOGA</t>
  </si>
  <si>
    <t>COORDINADOR DE LA DIRECCIÓN DE LA MUJER</t>
  </si>
  <si>
    <t>DIRECCION DE DESARROLLO SOCIAL</t>
  </si>
  <si>
    <t>DIRECTOR DE DESARROLLO SOCIAL</t>
  </si>
  <si>
    <t>SUBDIRECTOR DE DESARROLLO SOCIAL</t>
  </si>
  <si>
    <t>COORDINADOR DE PROGRAMAS SOCIALES</t>
  </si>
  <si>
    <t>JEFE DE PROYECTOS</t>
  </si>
  <si>
    <t>PROMOTOR DE DESARROLLO SOCIAL</t>
  </si>
  <si>
    <t>22-09</t>
  </si>
  <si>
    <t>JEFATURA DE SERVICIOS DE LIMPIA Y ASEO PÚBLICO</t>
  </si>
  <si>
    <t>JEFE DE LIMPIA Y ASEO PÚBLICO</t>
  </si>
  <si>
    <t>COORDINADOR</t>
  </si>
  <si>
    <t>INSPECTORES</t>
  </si>
  <si>
    <t>BARRENDEROS</t>
  </si>
  <si>
    <t>22-10</t>
  </si>
  <si>
    <t>JEFATURA DE ADMINISTRACIÓN DEL RASTRO</t>
  </si>
  <si>
    <t>JEFE DE RASTRO</t>
  </si>
  <si>
    <t>INSPECTOR SANITARIO</t>
  </si>
  <si>
    <t>CHOFER DE RASTRO</t>
  </si>
  <si>
    <t>ESTIBADOR</t>
  </si>
  <si>
    <t>LAVADOR DE MENUDOS</t>
  </si>
  <si>
    <t>AUXILIAR</t>
  </si>
  <si>
    <t>CORRALERO</t>
  </si>
  <si>
    <t>PESADOR</t>
  </si>
  <si>
    <t>MATADOR</t>
  </si>
  <si>
    <t>INTENDENTE DE RASTRO</t>
  </si>
  <si>
    <t>22-11</t>
  </si>
  <si>
    <t>JEFATURA DE ADMINISTRACIÓN DE PANTEONES</t>
  </si>
  <si>
    <t>JEFE DE PANTEONES</t>
  </si>
  <si>
    <t>OFICIAL "A"</t>
  </si>
  <si>
    <t>SEPULTURERO</t>
  </si>
  <si>
    <t>22-12</t>
  </si>
  <si>
    <t>JEFATURA DE ALUMBRADO PÚBLICO</t>
  </si>
  <si>
    <t>JEFE DE ALUMBRADO PÚBLICO</t>
  </si>
  <si>
    <t>SUPERVISOR DE ALUMBRADO PÚBLICO</t>
  </si>
  <si>
    <t>22-13</t>
  </si>
  <si>
    <t>DIRECCIÓN GENERAL DE SERVICIOS PÚBLICOS MUNICIPALES</t>
  </si>
  <si>
    <t>DIRECTOR DE SERVICIOS MUNICIPALES</t>
  </si>
  <si>
    <t>SUPERVISOR</t>
  </si>
  <si>
    <t>22-16</t>
  </si>
  <si>
    <t>DIRECCIÓN DE OBRAS PÚBLICAS</t>
  </si>
  <si>
    <t>DIRECTOR DE OBRAS PÚBLICAS</t>
  </si>
  <si>
    <t>SUB DIRECTOR DE OBRAS PÚBLICAS</t>
  </si>
  <si>
    <t>COORDINADOR FINANCIERO</t>
  </si>
  <si>
    <t>COORDINADOR DE OBRAS Y SERVICIOS</t>
  </si>
  <si>
    <t>JEFE DE PRESUPUESTOS</t>
  </si>
  <si>
    <t>SUPERVISOR DE OBRA</t>
  </si>
  <si>
    <t>OPERARDOR DE MAQUINARIA PESADA</t>
  </si>
  <si>
    <t>OPERARDOR DE MAQUINARIA ESPECIAL</t>
  </si>
  <si>
    <t>TOPOGRAFO</t>
  </si>
  <si>
    <t>AUXILIAR JURÍDICO</t>
  </si>
  <si>
    <t>BODEGUERO</t>
  </si>
  <si>
    <t>ESTIBADOR DE PIPA</t>
  </si>
  <si>
    <t>OFICIAL DE CONSTRUCCIÓN "A"</t>
  </si>
  <si>
    <t>OFICIAL DE CONSTRUCCIÓN "B"</t>
  </si>
  <si>
    <t>PEÓN DE OBRAS PÚBLICAS</t>
  </si>
  <si>
    <t>ELECTRICISTA DE OBRA</t>
  </si>
  <si>
    <t>CHOFER DE OBRAS PÚBLICAS</t>
  </si>
  <si>
    <t>23-01</t>
  </si>
  <si>
    <t>23-02</t>
  </si>
  <si>
    <t>DIRECTOR DE DESARROLLO ECONÓMICO</t>
  </si>
  <si>
    <t>COORDINADOR DE DESARROLLO ECONÓMICO</t>
  </si>
  <si>
    <t>COORDINADOR DE TURISMO</t>
  </si>
  <si>
    <t>COORDINADOR DE PLANEACIÓN ESTRATÉGICA</t>
  </si>
  <si>
    <t>JEFATURA DE ADMINISTRACIÓN DE MERCADOS MUNICIPALES</t>
  </si>
  <si>
    <t>ADMINISTRADOR DE MERCADOS</t>
  </si>
  <si>
    <t>INSPECTOR DE MERCADOS</t>
  </si>
  <si>
    <t>INTENDENTE DE MERCADOS</t>
  </si>
  <si>
    <t>23-03</t>
  </si>
  <si>
    <t>DIRECCIÓN DE DESARROLLO RURAL</t>
  </si>
  <si>
    <t>DIRECTOR DE DESARROLLO RURAL</t>
  </si>
  <si>
    <t>SUPERVISOR DE COORDINADORES, PROYECTISTAS Y PROMOTORES</t>
  </si>
  <si>
    <t>JEFATURA DE PROGRAMAS RURALES</t>
  </si>
  <si>
    <t>JEFE DE PROYECTOS DE OBRA</t>
  </si>
  <si>
    <t>COORDINADOR DE DESARROLLO RURAL</t>
  </si>
  <si>
    <t>PROMOTOR</t>
  </si>
  <si>
    <t>TOTAL PLAZA/PUESTO</t>
  </si>
  <si>
    <t>MUNICIPIO DE ACÁMBARO, GTO.</t>
  </si>
  <si>
    <t>CONCEPTO</t>
  </si>
  <si>
    <t>DIRECCIÓN MUNICIPAL DE PLANEACIÓN</t>
  </si>
  <si>
    <t>JEFE DEL DEPARTAMENTO DE IMPUESTO INMOBILIARIO</t>
  </si>
  <si>
    <t>RESPONSABLE DE TRASLACIÒN DE DOMINIO</t>
  </si>
  <si>
    <t>ANÁSLISTA DE CÓMPUTO</t>
  </si>
  <si>
    <t>ENCARGADO DE ARCHIVOS</t>
  </si>
  <si>
    <t>MINISTRO EJECUTOR</t>
  </si>
  <si>
    <t>IMPUESTOS</t>
  </si>
  <si>
    <t>IMPUESTOS SOBRE LOS INGRESOS</t>
  </si>
  <si>
    <t>IMPUESTOS SOBRE JUEGOS Y APUESTAS PERMITIDAS</t>
  </si>
  <si>
    <t>IMPUESTOS SOBRE RIFAS SORTEOS, LOTERÍAS Y CONCURSOS</t>
  </si>
  <si>
    <t>IMPUESTOS SOBRE EL PATRIMONIO</t>
  </si>
  <si>
    <t>IMPUESTO PREDIAL</t>
  </si>
  <si>
    <t>REZAGO DE IMPUESTO PREDIAL</t>
  </si>
  <si>
    <t>IMPUESTO SOBRE DIVISIÓN Y LOTIFICACIÓN DE INMUEBLES</t>
  </si>
  <si>
    <t>IMPUESTO SOBRE ADQUISICIÓN DE BIENES INMUEBLES</t>
  </si>
  <si>
    <t>IMPUESTO SOBRE LA PRODUCCIÓN, EL CONSUMO Y LAS TRANSACCIONES</t>
  </si>
  <si>
    <t>EXPLOTACIÓN DE MÁRMOLES, CANTERAS, PIZARRAS, BASALTOS, CAL, ENTRE OTRAS</t>
  </si>
  <si>
    <t>IMPUESTO DE FRACCIONAMIENTOS</t>
  </si>
  <si>
    <t>IMPUESTO SOBRE DIVERSIONES Y ESPECTÁCULOS PÚBLICOS</t>
  </si>
  <si>
    <t>ACCESORIOS DE LOS IMPUESTOS</t>
  </si>
  <si>
    <t>RECARGOS</t>
  </si>
  <si>
    <t>MULTAS</t>
  </si>
  <si>
    <t>GASTOS DE EJECUCIÓN</t>
  </si>
  <si>
    <t>TOTAL IMPUESTOS</t>
  </si>
  <si>
    <t>CONTRIBUCIONES DE MEJORAS</t>
  </si>
  <si>
    <t>CONTRIBUCIONES DE MEJORAS POR OBRAS PÚBLICAS</t>
  </si>
  <si>
    <t>POR EJECUCIÓN DE OBRAS PÚBLICAS URBANAS</t>
  </si>
  <si>
    <t>POR EJECUCIÓN DE OBRAS PÚBLICAS RURALES</t>
  </si>
  <si>
    <t>POR APORTACIÓN DE OBRA ALUMBRADO PÚBLICO</t>
  </si>
  <si>
    <t>TOTAL CONTRIBUCIONES DE MEJORAS</t>
  </si>
  <si>
    <t>DERECHOS</t>
  </si>
  <si>
    <t>DERECHOS POR EL USO, GOCE, APROVECHAMIENTO O EXPLOTACIÓN DE BIENES DE DOMINIO PÚBLICO</t>
  </si>
  <si>
    <t>OCUPACIÓN, USO Y APROVECHAMIENTO DE LOS BIENES MUEBLES DE DOMINIO PÚBLICO DEL MUNICIPIO</t>
  </si>
  <si>
    <t>EXPLOTACIÓN, USO DE BIENES MUEBLES O INMUEBLES PROPIEDAD DEL MUNICIPIO</t>
  </si>
  <si>
    <t>COMERCIO AMBULANTE</t>
  </si>
  <si>
    <t>DERECHOS POR PRESTACIÓN DE SERVICIOS</t>
  </si>
  <si>
    <t>POR SERVICIOS DE LIMPIA</t>
  </si>
  <si>
    <t>POR LOS SERVICIOS DE PANTEONES</t>
  </si>
  <si>
    <t>PANTEÓN MUNICIPAL (1)</t>
  </si>
  <si>
    <t>PANTEÓN MUNICIPAL (2)</t>
  </si>
  <si>
    <t>PANTEÓN JARDINES</t>
  </si>
  <si>
    <t>PANTEÓN IRÁMUCO</t>
  </si>
  <si>
    <t>PANTEÓN ANDOCUTÍN</t>
  </si>
  <si>
    <t>PANTEÓN PARÁCUARO</t>
  </si>
  <si>
    <t>PANTEÓN JARAL DEL REFUGIO</t>
  </si>
  <si>
    <t>PANTEÓN CHAMACUARO</t>
  </si>
  <si>
    <t>PANTEÓN SAN DIEGO</t>
  </si>
  <si>
    <t>PANTEÓN CHUPICUARO</t>
  </si>
  <si>
    <t>PANTEÓN GAYTAN</t>
  </si>
  <si>
    <t>PANTEÓN TOCUARO</t>
  </si>
  <si>
    <t>PANTEÓN AGUA CALIENTE</t>
  </si>
  <si>
    <t>PANTEÓN ARROLLO DE LA LUNA</t>
  </si>
  <si>
    <t>PANTEÓN EL RODEO</t>
  </si>
  <si>
    <t>SERVICIOS DE TRASLADO O CREMACIÓN</t>
  </si>
  <si>
    <t>SERVICIO DE MANTENIMIENTO PANTEÓN MUNICIPAL</t>
  </si>
  <si>
    <t>SERVICIO DE MANTENIMIENTO PANTEÓN JARIPEO</t>
  </si>
  <si>
    <t>SERVICIO DE LOZAS PARA FOSA</t>
  </si>
  <si>
    <t>POR SERVICIOS DE RASTRO</t>
  </si>
  <si>
    <t>POR SERVICIOS DE SEGURIDAD PÚBLICA</t>
  </si>
  <si>
    <t>POR LOS SERVICIOS DE TRANSPORTE PÚBLICO</t>
  </si>
  <si>
    <t>POR LOS SERVICIOS DE TRÁNSITO Y VIALIDAD</t>
  </si>
  <si>
    <t>POR LOS SERVICIOS DE PROTECCIÓN CIVIL</t>
  </si>
  <si>
    <t>POR LOS SERVICIOS DE OBRA PÚBLICA Y DESARROLLO URBANO</t>
  </si>
  <si>
    <t>POR SERVICIOS DE DESARROLLO URBANO</t>
  </si>
  <si>
    <t>LICENCIAS Y REFRENDOS DE USO DE SUELO</t>
  </si>
  <si>
    <t>EXPEDICIÓN DE LICENCIAS, PERMISOS Y AUTORIZACIÓN PARA COLOCACIÓN DE ANUNCIOS PÚBLICOS EN MATERIA DE DESARROLLO URBANO</t>
  </si>
  <si>
    <t>POR LOS SERVICIOS CATASTRALES Y PRÁCTICA DE AVALÚOS</t>
  </si>
  <si>
    <t>POR SERVICIOS EN MATERIA DE FRACCIONAMIENTOS Y CONDOMINIOS</t>
  </si>
  <si>
    <t>POR LA EXPEDICIÓN DE LICENCIAS O PERMISOS PARA EL ESTABLECIMIENTO DE ANUNCIOS EN MATERIA DE FISCALIZACIÓN</t>
  </si>
  <si>
    <t>POR SERVICIO EN MATERIA AMBIENTAL</t>
  </si>
  <si>
    <t>POR LA EXPEDICIÓN DE DOCUMENTOS, TALES COMO: CONSTANCIAS, CERTIFICADOS, CERTIFICACIONES, CARTAS ENTRE OTROS</t>
  </si>
  <si>
    <t>POR PAGO DE CONCESIÓN, TRASPASO, CAMBIOS DE GIROS EN LOS MERCADOS PÚBLICOS MUNICIPALES</t>
  </si>
  <si>
    <t>POR LOS SERVICIOS DE ALUMBRADO PÚBLICO</t>
  </si>
  <si>
    <t>POR LOS SERVICIOS DE AGUA POTABLE, DRENAJE Y ALCANTARILLADO</t>
  </si>
  <si>
    <t>POR SERVICIOS DE CULTURA (CASA DE CULTURA)</t>
  </si>
  <si>
    <t>POR SERVICIOS DE ASISTENCIA SOCIAL</t>
  </si>
  <si>
    <t>POR SERVICIOS DE JUVENTUD Y DEPORTE</t>
  </si>
  <si>
    <t>ACCESORIOS DE DERECHOS</t>
  </si>
  <si>
    <t>TOTAL DERECHOS</t>
  </si>
  <si>
    <t>PRODUCTOS</t>
  </si>
  <si>
    <t>CAPITALES Y VALORES</t>
  </si>
  <si>
    <t>INTERESES CUENTA CORRIENTE</t>
  </si>
  <si>
    <t>INTERESES CONVENIOS ESTATALES/FEDERALES</t>
  </si>
  <si>
    <t>INTERESES FAISM</t>
  </si>
  <si>
    <t>INTERESES FORTAMUN</t>
  </si>
  <si>
    <t>USO Y ARRENDAMIENTO DE BIENES INMUEBLES PROPIEDAD DEL MUNICIPIO CON PARTICULARES</t>
  </si>
  <si>
    <t>ARRENDAMIENTO</t>
  </si>
  <si>
    <t>OCUPACIÓN DE ESPACIOS PÚBLICOS COMUDE</t>
  </si>
  <si>
    <t>MERCADOS MUNICIPALES</t>
  </si>
  <si>
    <t>MERCADO HIDALGO</t>
  </si>
  <si>
    <t>MERCADO SOSTENES ROCHA</t>
  </si>
  <si>
    <t>MERCADO JESÚS ROMERO FLORES</t>
  </si>
  <si>
    <t>MERCADO SAN ANTONIO</t>
  </si>
  <si>
    <t>FORMAS VALORADAS</t>
  </si>
  <si>
    <t>SERVICIOS DE ENLACE CON LA SECRETARIA DE RELACIONES EXTERIORES</t>
  </si>
  <si>
    <t>POR SERVICIOS EN MATERIA DE ACCESO A LA INFORMACIÓN PÚBLICA</t>
  </si>
  <si>
    <t>ENAJENACIÓN DE BIENES MUEBLES</t>
  </si>
  <si>
    <t>OTROS PRODUCTOS</t>
  </si>
  <si>
    <t xml:space="preserve">VENDEDORES SEMIFIJOS </t>
  </si>
  <si>
    <t>VENDEDORES AMBULANTES</t>
  </si>
  <si>
    <t>VENDEDORES EXPLANADA VÍA PÚBLICA</t>
  </si>
  <si>
    <t>RUTA HIDALGO VÍA PÚBLICA</t>
  </si>
  <si>
    <t>RUTA ALDAMA VÍA PÚBLICA</t>
  </si>
  <si>
    <t>RUTA ABASOLO VÍA PÚBLICA</t>
  </si>
  <si>
    <t>RUTA ORILLAS VÍA PÚBLICA</t>
  </si>
  <si>
    <t>RUTA NOCTURNA VÍA PÚBLICA</t>
  </si>
  <si>
    <t>TIANGUIS SAN ISIDRO (VIERNES)</t>
  </si>
  <si>
    <t>TIANGUIS PARQUE ZARAGOZA (VIERNES)</t>
  </si>
  <si>
    <t>TIANGUIS PARQUE ZARAGOZA (DOMINGO)</t>
  </si>
  <si>
    <t>TIANGUIS PILA TAURINA (DOMINGO)</t>
  </si>
  <si>
    <t>PASE A 1ER CUADRO</t>
  </si>
  <si>
    <t>USO DE PISO POR CAJÓN A TAXIS</t>
  </si>
  <si>
    <t>FLETE DE TRASLADO DE MATERIAL PARA CAMINOS RURALES</t>
  </si>
  <si>
    <t>CUALQUIER ACTO PRODUCTIVO</t>
  </si>
  <si>
    <t xml:space="preserve">TOTAL PRODUCTOS </t>
  </si>
  <si>
    <t>APROVECHAMIENTOS</t>
  </si>
  <si>
    <t>BASES PARA LICITACIÓN Y MOVIMIENTOS PADRONES MUNICIPALES</t>
  </si>
  <si>
    <t>INDEMNIZACIONES</t>
  </si>
  <si>
    <t>MULTAS NO FISCALES</t>
  </si>
  <si>
    <t>MULTAS EN MATERIA DE TRANSPORTE PÚBLICO</t>
  </si>
  <si>
    <t>MULTAS EN MATERIA DE SEGURIDAD PÚBLICA</t>
  </si>
  <si>
    <t>MULTAS EN MATERIA DE TRÁNSITO MUNICIPAL</t>
  </si>
  <si>
    <t>MULTAS EN MATERIA DE PROTECCIÓN CIVIL</t>
  </si>
  <si>
    <t>MULTAS POR DESARROLLO URBANO</t>
  </si>
  <si>
    <t>MULTAS EN MATERIA AMBIENTAL</t>
  </si>
  <si>
    <t>MULTA EN MATERIA DE CONTROL ANIMAL</t>
  </si>
  <si>
    <t xml:space="preserve">MULTAS EN COMERCIO DE ALCOHOLES </t>
  </si>
  <si>
    <t>MULTAS POR TRÁMITE EXTEMPORÁNEO DE DATOS DIVERSOS EN AVISOS DE TRASLADO DE DOMINIO</t>
  </si>
  <si>
    <t>MULTAS POR PRESENTACIÓN DE AVISOS NOTARIALES</t>
  </si>
  <si>
    <t>MULTAS POR CONSIGNACIÓN EXTEMPORÁNEA DE DATOS DIVERSOS EN AVISOS DE TRASLADO DE DOMINIO</t>
  </si>
  <si>
    <t>OTROS APROVECHAMIENTOS</t>
  </si>
  <si>
    <t>VO. BO. INSPECCIÓN Y FISCALIZACIÓN</t>
  </si>
  <si>
    <t>DAÑOS AL MUNICIPIO EN MATERIA DE DESARROLLO URBANO</t>
  </si>
  <si>
    <t>REINTEGROS</t>
  </si>
  <si>
    <t>ACCESORIOS DE APROVECHAMIENTOS</t>
  </si>
  <si>
    <t>RECARGOS VARIOS</t>
  </si>
  <si>
    <t>TOTAL APROVECHAMIENTOS</t>
  </si>
  <si>
    <t>PARTICIPACIONES, APORTACIONES, CONVENIOS, INCENTIVOS DE LA COLABORACIÓN FISCAL Y FONDOS DISTINTOS DE APORTACIONES</t>
  </si>
  <si>
    <t>PARTICIPACIONES</t>
  </si>
  <si>
    <t>FONDO GENERAL</t>
  </si>
  <si>
    <t>FOMENTO MUNICIPAL</t>
  </si>
  <si>
    <t>FONDO DE FISCALIZACIÓN Y RECAUDACIÓN</t>
  </si>
  <si>
    <t>IMPUESTO ESPECIAL SOBRE PRODUCCIÓN Y SERVICIOS</t>
  </si>
  <si>
    <t>GASOLINA Y DIESEL</t>
  </si>
  <si>
    <t>APORTACIONES</t>
  </si>
  <si>
    <t>CONVENIOS</t>
  </si>
  <si>
    <t>CONVENIOS CON LA FEDERACIÓN</t>
  </si>
  <si>
    <t>INCENTIVOS DERIVADOS DE LA COLABORACIÓN FISCAL</t>
  </si>
  <si>
    <t>FONDO DE COMPENSACIÓN ISAN</t>
  </si>
  <si>
    <t>IMPUESTO SOBRE AUTOMÓVILES NUEVOS</t>
  </si>
  <si>
    <t>TOTAL PARTICIPACIONES, APORTACIONES, CONVENIOS, INCENTIVOS DE LA COLABORACIÓN FISCAL Y FONDOS DISTINTOS DE APORTACIONES</t>
  </si>
  <si>
    <t>TRANSFERENCIAS, ASIGNACIONES, SUBSIDIOS Y SUBVENCIONES Y PENSIONES Y JUBILACIONES</t>
  </si>
  <si>
    <t>TRANSFERENCIAS Y ASIGNACIONES</t>
  </si>
  <si>
    <t>TRANSFERENCIAS Y ASIGNACIONES ESTATALES</t>
  </si>
  <si>
    <t>IMPUESTO A LA VENTA FINAL DE BEBIDAS ALCOHÓLICAS</t>
  </si>
  <si>
    <t>TOTAL TRANSFERENCIAS, ASIGNACIONES, SUBSIDIOS Y SUBVENCIONES Y PENSIONES Y JUBILACIONES</t>
  </si>
  <si>
    <t>TOTAL INGRESO DEL MUNICIPIO DE ACÁMBARO, GTO.</t>
  </si>
  <si>
    <t>TRANSFERENCIAS Y ASINGACIONES PARAMUNICIPALES</t>
  </si>
  <si>
    <t>SISTEMA PARA EL DESARROLLO INTEGRAL DE LA FAMILIA DEL MUNICIPIO DE ACÁMBARO, GTO.</t>
  </si>
  <si>
    <t>INSTITUTO MUNICIPAL DE CULTURA ACÁMBARO, GTO.</t>
  </si>
  <si>
    <t>JUNTA MUNICIPAL DE AGUA POTABLE Y ALCANTARILLADO DE ACÁMBARO</t>
  </si>
  <si>
    <t>ORGANISMOS PARAMUNICIPALES</t>
  </si>
  <si>
    <t>TOTAL INGRESO DEL MUNICIPIO DE ACÁMBARO, GTO. Y PARAMUNICIPALES</t>
  </si>
  <si>
    <t>DIRECCIÓN DE SEGURIDAD PÚBLICA, JEFATURA DE MOVILIDAD, PROTECCIÓN CIVIL Y CENTRAL DE EMERGENCIAS 066  (MODELO ADMINISTRATIVO)</t>
  </si>
  <si>
    <t>21-21</t>
  </si>
  <si>
    <t>DIRECCIÓN DE ASUNTOS EXTERNOS Y DELEGADOS</t>
  </si>
  <si>
    <t>DIRECTOR DE ASUNTOS EXTERNOS Y DELEGALDOS</t>
  </si>
  <si>
    <t>DIRECTOR DE PLANEACIÓN</t>
  </si>
  <si>
    <t>COORDINADOR DE SISTEMAS DE INFORMÁTICA</t>
  </si>
  <si>
    <t>COORDINADOR DE VINCULACIÓN Y PARTICIPACIÓN SOCIAL</t>
  </si>
  <si>
    <t>COORDINADOR DE DESARROLLO URBANO Y ORDENAMIENTO TERRITORIAL</t>
  </si>
  <si>
    <t>SUB JEFATURA DE COORDINADORES, PRESUPUESTO Y CUENTA PÚBLICA</t>
  </si>
  <si>
    <t>JEFE DEL DEPARTAMENTO DE INSPECCIÓN Y FISCALIZACIÓN</t>
  </si>
  <si>
    <t>JEFE DE INSPECTORES</t>
  </si>
  <si>
    <t>INSPECTOR DE FISCALIZACIÓN</t>
  </si>
  <si>
    <t>JUAN MANUEL GÓMEZ CARMONA</t>
  </si>
  <si>
    <t>auxiliar de servicios generales</t>
  </si>
  <si>
    <t>ENCARGADO DE ARCHIVO FÍSICO Y DÍGITAL DE CUENTA PÚBLICA</t>
  </si>
  <si>
    <t>YERETZI</t>
  </si>
  <si>
    <t>ULISES</t>
  </si>
  <si>
    <t>JEFATURA DE PROGRAMAS SOCIALES</t>
  </si>
  <si>
    <t>ASISTENTE DE ATENCIÓN CIUDADANA</t>
  </si>
  <si>
    <t>JEFE DE ASUNTOS JURÍDICOS</t>
  </si>
  <si>
    <t>SUBCORDINADOR DE PLANEACIÓN</t>
  </si>
  <si>
    <t>INSPECTOR DE TRÁNSITO</t>
  </si>
  <si>
    <t>DIRECCIÓN DE DESARROLLO URBANO Y ORDENAMIENTO TERRITORIAL</t>
  </si>
  <si>
    <t>DIRECCIÓN DE DESARROLLO ECONÓMICO Y TURISMO</t>
  </si>
  <si>
    <t>NOTIFICADOR</t>
  </si>
  <si>
    <t>COORDINADOR DE ATENCIÓN A LA DIVERSIDAD SEXUAL Y DE GÉNERO</t>
  </si>
  <si>
    <t>COORDINADOR DE PROGRAMAS FEDERALES Y ESTATALES</t>
  </si>
  <si>
    <t>PRONÓSTICO 2026</t>
  </si>
  <si>
    <t>FONDO DE IMPUESTO SOBRE LA RENTA</t>
  </si>
  <si>
    <t>FONDO DE APORTACIÓN PARA LA INFRAESTRUCTURA SOCIAL MUNICIPAL</t>
  </si>
  <si>
    <t>FONDO PARA EL FORTALECIMIENTO DE LOS MUNICIPIOS</t>
  </si>
  <si>
    <t>TENENCIA</t>
  </si>
  <si>
    <t>ISR POR ENAJENACIÓN DE BIENES INMUEBLES</t>
  </si>
  <si>
    <t>IEPS GASOLINAS Y DIÉSEL</t>
  </si>
  <si>
    <t>PRIMERA MODIFICACIÓN A LA PLANTILLA DE PERSONAL Y TABULADOR DE SUELDOS PARA EL EJERCICIO 2026</t>
  </si>
  <si>
    <t>COORDINADOR DE RECURSOS HUMANOS</t>
  </si>
  <si>
    <t>ASISTENTE CLÍNICO</t>
  </si>
  <si>
    <t>JEFE DE ESTUDIOS Y PROYECTOS</t>
  </si>
  <si>
    <t>JEFE DE SERVICIOS FINANCIEROS</t>
  </si>
  <si>
    <t>JEFE DE OBRA</t>
  </si>
  <si>
    <t>TOPOGRAFO EN JEFE</t>
  </si>
  <si>
    <t>PROYECTISTA DE ENLACE</t>
  </si>
  <si>
    <t>SUPERVISOR OPERATIVO</t>
  </si>
  <si>
    <t>ASISTENTE ADMINISTRATIVO</t>
  </si>
  <si>
    <t>COORDINADOR DE EQUIPO DE TRANSPORTE</t>
  </si>
  <si>
    <t>SUPERVISOR ADMINISTRATIVO</t>
  </si>
  <si>
    <t>AUXILIAR DE OBRAS PÚBLICAS</t>
  </si>
  <si>
    <t>INGRESOS DERIVADOS DE FINANCIAMIENTO</t>
  </si>
  <si>
    <t>FINANCIAMIENTO INTERNO</t>
  </si>
  <si>
    <t>TOTAL DE INGRESOS DERIVADOS DE FINANCIAMIENTO</t>
  </si>
  <si>
    <t>CONVENIOS ESTATALES 2025 PARA EL EJERCICIO 2026 (BENEFICIARIOS)</t>
  </si>
  <si>
    <t>CONVENIOS FEDERALES 2025 PARA EL EJERCICIO 2026 (REC. ESTATAL ETIQUETADO)</t>
  </si>
  <si>
    <t>COORDINADOR DE INFORMACIÓN, ESTADÍSTICA Y GEOGRÁFICA</t>
  </si>
  <si>
    <t>COORDINACIÓN DE DIGITALIZACIÓN Y SIMPLIFICACIÓN</t>
  </si>
  <si>
    <t>ENERO</t>
  </si>
  <si>
    <t>FEBRERO</t>
  </si>
  <si>
    <t>MARZO</t>
  </si>
  <si>
    <t>ABRIL</t>
  </si>
  <si>
    <t xml:space="preserve">MAYO </t>
  </si>
  <si>
    <t xml:space="preserve">JUNIO </t>
  </si>
  <si>
    <t>JULIO</t>
  </si>
  <si>
    <t>AGOSTO</t>
  </si>
  <si>
    <t>SEPTIEMBRE</t>
  </si>
  <si>
    <t>NOVIEMBRE</t>
  </si>
  <si>
    <t>DICIEMBRE</t>
  </si>
  <si>
    <t>MUNICIPIO DE ACAMBARO, GTO.</t>
  </si>
  <si>
    <t>CALENDARIO DE INGRESOS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</si>
</sst>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0">
    <xf numFmtId="0" fontId="0" fillId="2" borderId="0">
      <alignment vertical="center"/>
    </xf>
    <xf numFmtId="43" fontId="7" fillId="0" borderId="0" applyFont="0" applyFill="0" applyBorder="0" applyAlignment="0" applyProtection="0"/>
    <xf numFmtId="0" fontId="7" fillId="0" borderId="0"/>
    <xf numFmtId="0" fontId="3" fillId="2" borderId="0"/>
    <xf numFmtId="0" fontId="6" fillId="2" borderId="0"/>
    <xf numFmtId="43" fontId="6" fillId="0" borderId="0" applyFont="0" applyFill="0" applyBorder="0" applyAlignment="0" applyProtection="0"/>
    <xf numFmtId="0" fontId="1" fillId="2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2" borderId="0" xfId="0">
      <alignment vertical="center"/>
    </xf>
    <xf numFmtId="0" fontId="4" fillId="2" borderId="0" xfId="0" applyFont="1">
      <alignment vertical="center"/>
    </xf>
    <xf numFmtId="0" fontId="6" fillId="2" borderId="0" xfId="0" applyFont="1" applyAlignment="1">
      <alignment horizontal="center" vertical="center" wrapText="1"/>
    </xf>
    <xf numFmtId="0" fontId="6" fillId="2" borderId="0" xfId="0" applyFont="1">
      <alignment vertical="center"/>
    </xf>
    <xf numFmtId="0" fontId="6" fillId="2" borderId="1" xfId="0" applyFont="1" applyBorder="1" applyAlignment="1">
      <alignment horizontal="center" vertical="center" wrapText="1"/>
    </xf>
    <xf numFmtId="0" fontId="6" fillId="2" borderId="1" xfId="0" applyFont="1" applyBorder="1">
      <alignment vertical="center"/>
    </xf>
    <xf numFmtId="0" fontId="6" fillId="2" borderId="1" xfId="0" applyFont="1" applyBorder="1" applyAlignment="1">
      <alignment horizontal="center" vertical="center"/>
    </xf>
    <xf numFmtId="49" fontId="6" fillId="2" borderId="1" xfId="0" applyNumberFormat="1" applyFont="1" applyBorder="1" applyAlignment="1">
      <alignment horizontal="center" vertical="center"/>
    </xf>
    <xf numFmtId="4" fontId="6" fillId="2" borderId="1" xfId="0" applyNumberFormat="1" applyFont="1" applyBorder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5" fillId="2" borderId="1" xfId="0" applyNumberFormat="1" applyFont="1" applyBorder="1">
      <alignment vertical="center"/>
    </xf>
    <xf numFmtId="43" fontId="0" fillId="0" borderId="0" xfId="1" applyFont="1"/>
    <xf numFmtId="0" fontId="7" fillId="0" borderId="0" xfId="2"/>
    <xf numFmtId="43" fontId="7" fillId="0" borderId="0" xfId="2" applyNumberFormat="1"/>
    <xf numFmtId="10" fontId="0" fillId="0" borderId="0" xfId="1" applyNumberFormat="1" applyFont="1"/>
    <xf numFmtId="9" fontId="7" fillId="0" borderId="0" xfId="2" applyNumberFormat="1"/>
    <xf numFmtId="43" fontId="8" fillId="0" borderId="0" xfId="1" applyFont="1"/>
    <xf numFmtId="0" fontId="5" fillId="2" borderId="0" xfId="0" applyFont="1">
      <alignment vertical="center"/>
    </xf>
    <xf numFmtId="0" fontId="6" fillId="2" borderId="1" xfId="0" applyFont="1" applyBorder="1" applyAlignment="1">
      <alignment horizontal="justify" vertical="center"/>
    </xf>
    <xf numFmtId="0" fontId="6" fillId="2" borderId="1" xfId="0" applyFont="1" applyBorder="1" applyAlignment="1">
      <alignment horizontal="justify" vertical="center" wrapText="1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4" fontId="6" fillId="2" borderId="0" xfId="0" applyNumberFormat="1" applyFont="1">
      <alignment vertical="center"/>
    </xf>
    <xf numFmtId="0" fontId="5" fillId="3" borderId="3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/>
    </xf>
    <xf numFmtId="0" fontId="9" fillId="4" borderId="1" xfId="0" applyFont="1" applyFill="1" applyBorder="1" applyAlignment="1">
      <alignment horizontal="justify" vertical="center"/>
    </xf>
    <xf numFmtId="0" fontId="6" fillId="2" borderId="0" xfId="0" applyFont="1" applyAlignment="1">
      <alignment horizontal="justify" vertical="center"/>
    </xf>
    <xf numFmtId="0" fontId="6" fillId="2" borderId="0" xfId="4"/>
    <xf numFmtId="0" fontId="6" fillId="2" borderId="0" xfId="4" applyAlignment="1">
      <alignment vertical="center"/>
    </xf>
    <xf numFmtId="0" fontId="2" fillId="0" borderId="0" xfId="2" applyFont="1"/>
    <xf numFmtId="0" fontId="6" fillId="0" borderId="1" xfId="0" applyFont="1" applyFill="1" applyBorder="1" applyAlignment="1">
      <alignment horizontal="center" vertical="center" wrapText="1"/>
    </xf>
    <xf numFmtId="0" fontId="15" fillId="2" borderId="0" xfId="4" applyFont="1" applyAlignment="1">
      <alignment vertical="center"/>
    </xf>
    <xf numFmtId="0" fontId="6" fillId="2" borderId="1" xfId="4" applyBorder="1" applyAlignment="1">
      <alignment vertical="center"/>
    </xf>
    <xf numFmtId="4" fontId="13" fillId="2" borderId="1" xfId="0" applyNumberFormat="1" applyFont="1" applyBorder="1">
      <alignment vertical="center"/>
    </xf>
    <xf numFmtId="0" fontId="16" fillId="3" borderId="3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2" fillId="2" borderId="8" xfId="0" applyFont="1" applyBorder="1" applyAlignment="1">
      <alignment vertical="center" wrapText="1"/>
    </xf>
    <xf numFmtId="0" fontId="12" fillId="2" borderId="9" xfId="0" applyFont="1" applyBorder="1" applyAlignment="1">
      <alignment vertical="center" wrapText="1"/>
    </xf>
    <xf numFmtId="0" fontId="12" fillId="2" borderId="10" xfId="0" applyFont="1" applyBorder="1" applyAlignment="1">
      <alignment vertical="center" wrapText="1"/>
    </xf>
    <xf numFmtId="0" fontId="17" fillId="4" borderId="1" xfId="4" applyFont="1" applyFill="1" applyBorder="1" applyAlignment="1">
      <alignment horizontal="center" vertical="center" wrapText="1"/>
    </xf>
    <xf numFmtId="0" fontId="17" fillId="4" borderId="2" xfId="4" applyFont="1" applyFill="1" applyBorder="1" applyAlignment="1">
      <alignment horizontal="center" vertical="center" wrapText="1"/>
    </xf>
    <xf numFmtId="4" fontId="15" fillId="2" borderId="2" xfId="4" applyNumberFormat="1" applyFont="1" applyBorder="1" applyAlignment="1">
      <alignment vertical="center"/>
    </xf>
    <xf numFmtId="4" fontId="11" fillId="2" borderId="2" xfId="4" applyNumberFormat="1" applyFont="1" applyBorder="1" applyAlignment="1">
      <alignment vertical="center"/>
    </xf>
    <xf numFmtId="0" fontId="19" fillId="4" borderId="1" xfId="4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vertical="center"/>
    </xf>
    <xf numFmtId="43" fontId="6" fillId="2" borderId="1" xfId="1" applyFont="1" applyFill="1" applyBorder="1" applyAlignment="1">
      <alignment vertical="center"/>
    </xf>
    <xf numFmtId="43" fontId="11" fillId="2" borderId="2" xfId="1" applyFont="1" applyFill="1" applyBorder="1" applyAlignment="1">
      <alignment vertical="center"/>
    </xf>
    <xf numFmtId="43" fontId="14" fillId="2" borderId="2" xfId="1" applyFont="1" applyFill="1" applyBorder="1" applyAlignment="1">
      <alignment vertical="center"/>
    </xf>
    <xf numFmtId="43" fontId="15" fillId="2" borderId="8" xfId="1" applyFont="1" applyFill="1" applyBorder="1" applyAlignment="1">
      <alignment vertical="center"/>
    </xf>
    <xf numFmtId="43" fontId="15" fillId="2" borderId="5" xfId="1" applyFont="1" applyFill="1" applyBorder="1" applyAlignment="1">
      <alignment vertical="center"/>
    </xf>
    <xf numFmtId="43" fontId="15" fillId="2" borderId="0" xfId="1" applyFont="1" applyFill="1" applyAlignment="1">
      <alignment vertical="center"/>
    </xf>
    <xf numFmtId="43" fontId="11" fillId="2" borderId="0" xfId="1" applyFont="1" applyFill="1" applyAlignment="1">
      <alignment horizontal="justify" vertical="center" wrapText="1"/>
    </xf>
    <xf numFmtId="43" fontId="11" fillId="2" borderId="3" xfId="1" applyFont="1" applyFill="1" applyBorder="1" applyAlignment="1">
      <alignment vertical="center"/>
    </xf>
    <xf numFmtId="43" fontId="11" fillId="2" borderId="9" xfId="1" applyFont="1" applyFill="1" applyBorder="1" applyAlignment="1">
      <alignment vertical="center"/>
    </xf>
    <xf numFmtId="43" fontId="11" fillId="5" borderId="14" xfId="1" applyFont="1" applyFill="1" applyBorder="1" applyAlignment="1">
      <alignment vertical="center"/>
    </xf>
    <xf numFmtId="43" fontId="11" fillId="5" borderId="16" xfId="1" applyFont="1" applyFill="1" applyBorder="1" applyAlignment="1">
      <alignment vertical="center"/>
    </xf>
    <xf numFmtId="43" fontId="5" fillId="5" borderId="1" xfId="1" applyFont="1" applyFill="1" applyBorder="1" applyAlignment="1">
      <alignment vertical="center"/>
    </xf>
    <xf numFmtId="0" fontId="20" fillId="2" borderId="0" xfId="4" applyFont="1" applyAlignment="1">
      <alignment horizontal="center" vertical="center"/>
    </xf>
    <xf numFmtId="0" fontId="20" fillId="0" borderId="1" xfId="4" applyFont="1" applyFill="1" applyBorder="1" applyAlignment="1">
      <alignment vertical="center"/>
    </xf>
    <xf numFmtId="0" fontId="20" fillId="2" borderId="1" xfId="4" applyFont="1" applyBorder="1" applyAlignment="1">
      <alignment vertical="center" wrapText="1"/>
    </xf>
    <xf numFmtId="0" fontId="18" fillId="2" borderId="1" xfId="4" applyFont="1" applyBorder="1" applyAlignment="1">
      <alignment vertical="center" wrapText="1"/>
    </xf>
    <xf numFmtId="0" fontId="18" fillId="2" borderId="11" xfId="4" applyFont="1" applyBorder="1" applyAlignment="1">
      <alignment vertical="center" wrapText="1"/>
    </xf>
    <xf numFmtId="0" fontId="20" fillId="2" borderId="12" xfId="4" applyFont="1" applyBorder="1" applyAlignment="1">
      <alignment horizontal="center" vertical="center" wrapText="1"/>
    </xf>
    <xf numFmtId="0" fontId="20" fillId="0" borderId="13" xfId="4" applyFont="1" applyFill="1" applyBorder="1" applyAlignment="1">
      <alignment vertical="center" wrapText="1"/>
    </xf>
    <xf numFmtId="0" fontId="20" fillId="2" borderId="15" xfId="4" applyFont="1" applyBorder="1" applyAlignment="1">
      <alignment horizontal="center" vertical="center" wrapText="1"/>
    </xf>
    <xf numFmtId="0" fontId="20" fillId="0" borderId="1" xfId="4" applyFont="1" applyFill="1" applyBorder="1" applyAlignment="1">
      <alignment vertical="center" wrapText="1"/>
    </xf>
    <xf numFmtId="0" fontId="20" fillId="2" borderId="1" xfId="4" applyFont="1" applyBorder="1" applyAlignment="1">
      <alignment horizontal="justify" vertical="center" wrapText="1"/>
    </xf>
    <xf numFmtId="0" fontId="18" fillId="2" borderId="1" xfId="4" applyFont="1" applyBorder="1" applyAlignment="1">
      <alignment horizontal="justify" vertical="center" wrapText="1"/>
    </xf>
    <xf numFmtId="0" fontId="18" fillId="2" borderId="11" xfId="4" applyFont="1" applyBorder="1" applyAlignment="1">
      <alignment horizontal="justify" vertical="center" wrapText="1"/>
    </xf>
    <xf numFmtId="0" fontId="20" fillId="2" borderId="12" xfId="4" applyFont="1" applyBorder="1" applyAlignment="1">
      <alignment horizontal="justify" vertical="center" wrapText="1"/>
    </xf>
    <xf numFmtId="0" fontId="20" fillId="2" borderId="0" xfId="4" applyFont="1" applyAlignment="1">
      <alignment horizontal="justify" vertical="center" wrapText="1"/>
    </xf>
    <xf numFmtId="0" fontId="18" fillId="2" borderId="13" xfId="4" applyFont="1" applyBorder="1" applyAlignment="1">
      <alignment horizontal="justify" vertical="center" wrapText="1"/>
    </xf>
    <xf numFmtId="0" fontId="20" fillId="2" borderId="0" xfId="4" applyFont="1" applyAlignment="1">
      <alignment horizontal="center" vertical="center" wrapText="1"/>
    </xf>
    <xf numFmtId="0" fontId="10" fillId="2" borderId="5" xfId="0" applyFont="1" applyBorder="1" applyAlignment="1">
      <alignment horizontal="center" vertical="center"/>
    </xf>
    <xf numFmtId="0" fontId="10" fillId="2" borderId="6" xfId="0" applyFont="1" applyBorder="1" applyAlignment="1">
      <alignment horizontal="center" vertical="center"/>
    </xf>
    <xf numFmtId="0" fontId="10" fillId="2" borderId="7" xfId="0" applyFont="1" applyBorder="1" applyAlignment="1">
      <alignment horizontal="center" vertical="center"/>
    </xf>
    <xf numFmtId="0" fontId="12" fillId="2" borderId="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</cellXfs>
  <cellStyles count="10">
    <cellStyle name="Millares" xfId="1" builtinId="3"/>
    <cellStyle name="Millares 2" xfId="5" xr:uid="{93FA12A0-CC22-453D-BE7F-A9E1AF738AB3}"/>
    <cellStyle name="Millares 2 2" xfId="8" xr:uid="{E52570FD-3432-49F7-8CA5-2668B7FAE2DF}"/>
    <cellStyle name="Millares 2 2 2" xfId="9" xr:uid="{A28A4EF3-C7B8-496A-869E-D68BCF20B2B3}"/>
    <cellStyle name="Millares 3" xfId="7" xr:uid="{70073D9D-A121-4CA3-BBE0-0B5AC3A0206E}"/>
    <cellStyle name="Normal" xfId="0" builtinId="0" customBuiltin="1"/>
    <cellStyle name="Normal 2" xfId="2" xr:uid="{03A6D16D-BA90-4CF2-BF59-E5BBE15B5FE3}"/>
    <cellStyle name="Normal 2 2" xfId="4" xr:uid="{72AFFCA5-2B8E-4530-BE79-919523970CE5}"/>
    <cellStyle name="Normal 4" xfId="3" xr:uid="{4EC31399-8100-4AB5-A39F-A7EF1E4E3AB0}"/>
    <cellStyle name="Normal 4 2" xfId="6" xr:uid="{FE0E7F42-6282-4471-B7D4-B3817102AF82}"/>
  </cellStyles>
  <dxfs count="0"/>
  <tableStyles count="0" defaultTableStyle="TableStyleMedium2" defaultPivotStyle="PivotStyleLight16"/>
  <colors>
    <mruColors>
      <color rgb="FF3333FF"/>
      <color rgb="FFFF0000"/>
      <color rgb="FF00FFFF"/>
      <color rgb="FFD60093"/>
      <color rgb="FFFF6600"/>
      <color rgb="FFFF0066"/>
      <color rgb="FFCCCC00"/>
      <color rgb="FFA47900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216876</xdr:colOff>
      <xdr:row>0</xdr:row>
      <xdr:rowOff>63745</xdr:rowOff>
    </xdr:from>
    <xdr:to>
      <xdr:col>1</xdr:col>
      <xdr:colOff>37977</xdr:colOff>
      <xdr:row>1</xdr:row>
      <xdr:rowOff>312633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2CD836-9FCA-4DEC-940E-A9C7B8F18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76" y="63745"/>
          <a:ext cx="459276" cy="629888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371474</xdr:colOff>
      <xdr:row>0</xdr:row>
      <xdr:rowOff>47625</xdr:rowOff>
    </xdr:from>
    <xdr:to>
      <xdr:col>13</xdr:col>
      <xdr:colOff>223549</xdr:colOff>
      <xdr:row>1</xdr:row>
      <xdr:rowOff>278625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017AD4-30BD-4DF4-88E8-785E66D01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9" y="47625"/>
          <a:ext cx="614075" cy="6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7CB5-36A9-40CC-903F-E35C42E1EEF2}">
  <dimension ref="A1:AH1507"/>
  <sheetViews>
    <sheetView tabSelected="1" topLeftCell="B176" zoomScale="140" zoomScaleNormal="140" workbookViewId="0">
      <selection sqref="A1:M188"/>
    </sheetView>
  </sheetViews>
  <sheetFormatPr baseColWidth="10" defaultColWidth="16.19921875" defaultRowHeight="11.25" x14ac:dyDescent="0.2"/>
  <cols>
    <col min="1" max="1" width="74.796875" style="34" customWidth="1"/>
    <col min="2" max="2" width="14.3984375" style="34" customWidth="1"/>
    <col min="3" max="3" width="15.59765625" style="34" customWidth="1"/>
    <col min="4" max="5" width="15.796875" style="34" customWidth="1"/>
    <col min="6" max="6" width="16" style="34" customWidth="1"/>
    <col min="7" max="7" width="15.796875" style="34" customWidth="1"/>
    <col min="8" max="8" width="17" style="34" customWidth="1"/>
    <col min="9" max="9" width="16.3984375" style="34" customWidth="1"/>
    <col min="10" max="10" width="16" style="34" customWidth="1"/>
    <col min="11" max="11" width="15.59765625" style="34" customWidth="1"/>
    <col min="12" max="12" width="15.3984375" style="34" customWidth="1"/>
    <col min="13" max="13" width="16.3984375" style="34" customWidth="1"/>
    <col min="14" max="16384" width="16.19921875" style="34"/>
  </cols>
  <sheetData>
    <row r="1" spans="1:18" x14ac:dyDescent="0.2">
      <c r="A1" s="65" t="s">
        <v>525</v>
      </c>
    </row>
    <row r="2" spans="1:18" x14ac:dyDescent="0.2">
      <c r="A2" s="65" t="s">
        <v>526</v>
      </c>
    </row>
    <row r="3" spans="1:18" ht="20.100000000000001" customHeight="1" x14ac:dyDescent="0.2">
      <c r="A3" s="47" t="s">
        <v>296</v>
      </c>
      <c r="B3" s="48" t="s">
        <v>487</v>
      </c>
      <c r="C3" s="51" t="s">
        <v>514</v>
      </c>
      <c r="D3" s="51" t="s">
        <v>515</v>
      </c>
      <c r="E3" s="51" t="s">
        <v>516</v>
      </c>
      <c r="F3" s="51" t="s">
        <v>517</v>
      </c>
      <c r="G3" s="51" t="s">
        <v>518</v>
      </c>
      <c r="H3" s="51" t="s">
        <v>519</v>
      </c>
      <c r="I3" s="51" t="s">
        <v>520</v>
      </c>
      <c r="J3" s="51" t="s">
        <v>521</v>
      </c>
      <c r="K3" s="51" t="s">
        <v>522</v>
      </c>
      <c r="L3" s="51" t="s">
        <v>523</v>
      </c>
      <c r="M3" s="51" t="s">
        <v>524</v>
      </c>
      <c r="N3" s="35"/>
      <c r="O3" s="35"/>
      <c r="P3" s="35"/>
      <c r="Q3" s="35"/>
      <c r="R3" s="35"/>
    </row>
    <row r="4" spans="1:18" ht="15" customHeight="1" x14ac:dyDescent="0.2">
      <c r="A4" s="66" t="s">
        <v>303</v>
      </c>
      <c r="B4" s="4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5"/>
      <c r="O4" s="35"/>
      <c r="P4" s="35"/>
      <c r="Q4" s="35"/>
      <c r="R4" s="35"/>
    </row>
    <row r="5" spans="1:18" ht="15" customHeight="1" x14ac:dyDescent="0.2">
      <c r="A5" s="67" t="s">
        <v>304</v>
      </c>
      <c r="B5" s="50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5"/>
      <c r="O5" s="35"/>
      <c r="P5" s="35"/>
      <c r="Q5" s="35"/>
      <c r="R5" s="35"/>
    </row>
    <row r="6" spans="1:18" ht="15" customHeight="1" x14ac:dyDescent="0.2">
      <c r="A6" s="68" t="s">
        <v>305</v>
      </c>
      <c r="B6" s="52">
        <v>1</v>
      </c>
      <c r="C6" s="53">
        <f>B6/12</f>
        <v>8.3333333333333329E-2</v>
      </c>
      <c r="D6" s="53">
        <f>B6/12</f>
        <v>8.3333333333333329E-2</v>
      </c>
      <c r="E6" s="53">
        <f>B6/12</f>
        <v>8.3333333333333329E-2</v>
      </c>
      <c r="F6" s="53">
        <f>B6/12</f>
        <v>8.3333333333333329E-2</v>
      </c>
      <c r="G6" s="53">
        <f>B6/12</f>
        <v>8.3333333333333329E-2</v>
      </c>
      <c r="H6" s="53">
        <f>B6/12</f>
        <v>8.3333333333333329E-2</v>
      </c>
      <c r="I6" s="53">
        <f>B6/12</f>
        <v>8.3333333333333329E-2</v>
      </c>
      <c r="J6" s="53">
        <f>B6/12</f>
        <v>8.3333333333333329E-2</v>
      </c>
      <c r="K6" s="53">
        <f>B6/12</f>
        <v>8.3333333333333329E-2</v>
      </c>
      <c r="L6" s="53">
        <f>B6/12</f>
        <v>8.3333333333333329E-2</v>
      </c>
      <c r="M6" s="53">
        <f>B6/12</f>
        <v>8.3333333333333329E-2</v>
      </c>
      <c r="N6" s="35"/>
      <c r="O6" s="35"/>
      <c r="P6" s="35"/>
      <c r="Q6" s="35"/>
      <c r="R6" s="35"/>
    </row>
    <row r="7" spans="1:18" ht="15" customHeight="1" x14ac:dyDescent="0.2">
      <c r="A7" s="68" t="s">
        <v>306</v>
      </c>
      <c r="B7" s="52">
        <v>1</v>
      </c>
      <c r="C7" s="53">
        <f t="shared" ref="C7:C70" si="0">B7/12</f>
        <v>8.3333333333333329E-2</v>
      </c>
      <c r="D7" s="53">
        <f t="shared" ref="D7:D70" si="1">B7/12</f>
        <v>8.3333333333333329E-2</v>
      </c>
      <c r="E7" s="53">
        <f t="shared" ref="E7:E70" si="2">B7/12</f>
        <v>8.3333333333333329E-2</v>
      </c>
      <c r="F7" s="53">
        <f t="shared" ref="F7:F70" si="3">B7/12</f>
        <v>8.3333333333333329E-2</v>
      </c>
      <c r="G7" s="53">
        <f t="shared" ref="G7:G70" si="4">B7/12</f>
        <v>8.3333333333333329E-2</v>
      </c>
      <c r="H7" s="53">
        <f t="shared" ref="H7:H70" si="5">B7/12</f>
        <v>8.3333333333333329E-2</v>
      </c>
      <c r="I7" s="53">
        <f t="shared" ref="I7:I70" si="6">B7/12</f>
        <v>8.3333333333333329E-2</v>
      </c>
      <c r="J7" s="53">
        <f t="shared" ref="J7:J70" si="7">B7/12</f>
        <v>8.3333333333333329E-2</v>
      </c>
      <c r="K7" s="53">
        <f t="shared" ref="K7:K70" si="8">B7/12</f>
        <v>8.3333333333333329E-2</v>
      </c>
      <c r="L7" s="53">
        <f t="shared" ref="L7:L70" si="9">B7/12</f>
        <v>8.3333333333333329E-2</v>
      </c>
      <c r="M7" s="53">
        <f t="shared" ref="M7:M70" si="10">B7/12</f>
        <v>8.3333333333333329E-2</v>
      </c>
      <c r="N7" s="35"/>
      <c r="O7" s="35"/>
      <c r="P7" s="35"/>
      <c r="Q7" s="35"/>
      <c r="R7" s="35"/>
    </row>
    <row r="8" spans="1:18" ht="15" customHeight="1" x14ac:dyDescent="0.2">
      <c r="A8" s="67" t="s">
        <v>307</v>
      </c>
      <c r="B8" s="54"/>
      <c r="C8" s="53">
        <f t="shared" si="0"/>
        <v>0</v>
      </c>
      <c r="D8" s="53">
        <f t="shared" si="1"/>
        <v>0</v>
      </c>
      <c r="E8" s="53">
        <f t="shared" si="2"/>
        <v>0</v>
      </c>
      <c r="F8" s="53">
        <f t="shared" si="3"/>
        <v>0</v>
      </c>
      <c r="G8" s="53">
        <f t="shared" si="4"/>
        <v>0</v>
      </c>
      <c r="H8" s="53">
        <f t="shared" si="5"/>
        <v>0</v>
      </c>
      <c r="I8" s="53">
        <f t="shared" si="6"/>
        <v>0</v>
      </c>
      <c r="J8" s="53">
        <f t="shared" si="7"/>
        <v>0</v>
      </c>
      <c r="K8" s="53">
        <f t="shared" si="8"/>
        <v>0</v>
      </c>
      <c r="L8" s="53">
        <f t="shared" si="9"/>
        <v>0</v>
      </c>
      <c r="M8" s="53">
        <f t="shared" si="10"/>
        <v>0</v>
      </c>
      <c r="N8" s="35"/>
      <c r="O8" s="35"/>
      <c r="P8" s="35"/>
      <c r="Q8" s="35"/>
      <c r="R8" s="35"/>
    </row>
    <row r="9" spans="1:18" ht="15" customHeight="1" x14ac:dyDescent="0.2">
      <c r="A9" s="68" t="s">
        <v>308</v>
      </c>
      <c r="B9" s="52"/>
      <c r="C9" s="53">
        <f t="shared" si="0"/>
        <v>0</v>
      </c>
      <c r="D9" s="53">
        <f t="shared" si="1"/>
        <v>0</v>
      </c>
      <c r="E9" s="53">
        <f t="shared" si="2"/>
        <v>0</v>
      </c>
      <c r="F9" s="53">
        <f t="shared" si="3"/>
        <v>0</v>
      </c>
      <c r="G9" s="53">
        <f t="shared" si="4"/>
        <v>0</v>
      </c>
      <c r="H9" s="53">
        <f t="shared" si="5"/>
        <v>0</v>
      </c>
      <c r="I9" s="53">
        <f t="shared" si="6"/>
        <v>0</v>
      </c>
      <c r="J9" s="53">
        <f t="shared" si="7"/>
        <v>0</v>
      </c>
      <c r="K9" s="53">
        <f t="shared" si="8"/>
        <v>0</v>
      </c>
      <c r="L9" s="53">
        <f t="shared" si="9"/>
        <v>0</v>
      </c>
      <c r="M9" s="53">
        <f t="shared" si="10"/>
        <v>0</v>
      </c>
      <c r="N9" s="35"/>
      <c r="O9" s="35"/>
      <c r="P9" s="35"/>
      <c r="Q9" s="35"/>
      <c r="R9" s="35"/>
    </row>
    <row r="10" spans="1:18" ht="15" customHeight="1" x14ac:dyDescent="0.2">
      <c r="A10" s="68" t="s">
        <v>308</v>
      </c>
      <c r="B10" s="55">
        <v>26261438</v>
      </c>
      <c r="C10" s="53">
        <f t="shared" si="0"/>
        <v>2188453.1666666665</v>
      </c>
      <c r="D10" s="53">
        <f t="shared" si="1"/>
        <v>2188453.1666666665</v>
      </c>
      <c r="E10" s="53">
        <f t="shared" si="2"/>
        <v>2188453.1666666665</v>
      </c>
      <c r="F10" s="53">
        <f t="shared" si="3"/>
        <v>2188453.1666666665</v>
      </c>
      <c r="G10" s="53">
        <f t="shared" si="4"/>
        <v>2188453.1666666665</v>
      </c>
      <c r="H10" s="53">
        <f t="shared" si="5"/>
        <v>2188453.1666666665</v>
      </c>
      <c r="I10" s="53">
        <f t="shared" si="6"/>
        <v>2188453.1666666665</v>
      </c>
      <c r="J10" s="53">
        <f t="shared" si="7"/>
        <v>2188453.1666666665</v>
      </c>
      <c r="K10" s="53">
        <f t="shared" si="8"/>
        <v>2188453.1666666665</v>
      </c>
      <c r="L10" s="53">
        <f t="shared" si="9"/>
        <v>2188453.1666666665</v>
      </c>
      <c r="M10" s="53">
        <f t="shared" si="10"/>
        <v>2188453.1666666665</v>
      </c>
      <c r="N10" s="35"/>
      <c r="O10" s="35"/>
      <c r="P10" s="35"/>
      <c r="Q10" s="35"/>
      <c r="R10" s="35"/>
    </row>
    <row r="11" spans="1:18" ht="15" customHeight="1" x14ac:dyDescent="0.2">
      <c r="A11" s="68" t="s">
        <v>309</v>
      </c>
      <c r="B11" s="52">
        <v>4000000</v>
      </c>
      <c r="C11" s="53">
        <f t="shared" si="0"/>
        <v>333333.33333333331</v>
      </c>
      <c r="D11" s="53">
        <f t="shared" si="1"/>
        <v>333333.33333333331</v>
      </c>
      <c r="E11" s="53">
        <f t="shared" si="2"/>
        <v>333333.33333333331</v>
      </c>
      <c r="F11" s="53">
        <f t="shared" si="3"/>
        <v>333333.33333333331</v>
      </c>
      <c r="G11" s="53">
        <f t="shared" si="4"/>
        <v>333333.33333333331</v>
      </c>
      <c r="H11" s="53">
        <f t="shared" si="5"/>
        <v>333333.33333333331</v>
      </c>
      <c r="I11" s="53">
        <f t="shared" si="6"/>
        <v>333333.33333333331</v>
      </c>
      <c r="J11" s="53">
        <f t="shared" si="7"/>
        <v>333333.33333333331</v>
      </c>
      <c r="K11" s="53">
        <f t="shared" si="8"/>
        <v>333333.33333333331</v>
      </c>
      <c r="L11" s="53">
        <f t="shared" si="9"/>
        <v>333333.33333333331</v>
      </c>
      <c r="M11" s="53">
        <f t="shared" si="10"/>
        <v>333333.33333333331</v>
      </c>
      <c r="N11" s="35"/>
      <c r="O11" s="35"/>
      <c r="P11" s="35"/>
      <c r="Q11" s="35"/>
      <c r="R11" s="35"/>
    </row>
    <row r="12" spans="1:18" ht="15" customHeight="1" x14ac:dyDescent="0.2">
      <c r="A12" s="68" t="s">
        <v>310</v>
      </c>
      <c r="B12" s="52">
        <v>331921</v>
      </c>
      <c r="C12" s="53">
        <f t="shared" si="0"/>
        <v>27660.083333333332</v>
      </c>
      <c r="D12" s="53">
        <f t="shared" si="1"/>
        <v>27660.083333333332</v>
      </c>
      <c r="E12" s="53">
        <f t="shared" si="2"/>
        <v>27660.083333333332</v>
      </c>
      <c r="F12" s="53">
        <f t="shared" si="3"/>
        <v>27660.083333333332</v>
      </c>
      <c r="G12" s="53">
        <f t="shared" si="4"/>
        <v>27660.083333333332</v>
      </c>
      <c r="H12" s="53">
        <f t="shared" si="5"/>
        <v>27660.083333333332</v>
      </c>
      <c r="I12" s="53">
        <f t="shared" si="6"/>
        <v>27660.083333333332</v>
      </c>
      <c r="J12" s="53">
        <f t="shared" si="7"/>
        <v>27660.083333333332</v>
      </c>
      <c r="K12" s="53">
        <f t="shared" si="8"/>
        <v>27660.083333333332</v>
      </c>
      <c r="L12" s="53">
        <f t="shared" si="9"/>
        <v>27660.083333333332</v>
      </c>
      <c r="M12" s="53">
        <f t="shared" si="10"/>
        <v>27660.083333333332</v>
      </c>
      <c r="N12" s="35"/>
      <c r="O12" s="35"/>
      <c r="P12" s="35"/>
      <c r="Q12" s="35"/>
      <c r="R12" s="35"/>
    </row>
    <row r="13" spans="1:18" ht="15" customHeight="1" x14ac:dyDescent="0.2">
      <c r="A13" s="68" t="s">
        <v>311</v>
      </c>
      <c r="B13" s="52">
        <v>919901</v>
      </c>
      <c r="C13" s="53">
        <f t="shared" si="0"/>
        <v>76658.416666666672</v>
      </c>
      <c r="D13" s="53">
        <f t="shared" si="1"/>
        <v>76658.416666666672</v>
      </c>
      <c r="E13" s="53">
        <f t="shared" si="2"/>
        <v>76658.416666666672</v>
      </c>
      <c r="F13" s="53">
        <f t="shared" si="3"/>
        <v>76658.416666666672</v>
      </c>
      <c r="G13" s="53">
        <f t="shared" si="4"/>
        <v>76658.416666666672</v>
      </c>
      <c r="H13" s="53">
        <f t="shared" si="5"/>
        <v>76658.416666666672</v>
      </c>
      <c r="I13" s="53">
        <f t="shared" si="6"/>
        <v>76658.416666666672</v>
      </c>
      <c r="J13" s="53">
        <f t="shared" si="7"/>
        <v>76658.416666666672</v>
      </c>
      <c r="K13" s="53">
        <f t="shared" si="8"/>
        <v>76658.416666666672</v>
      </c>
      <c r="L13" s="53">
        <f t="shared" si="9"/>
        <v>76658.416666666672</v>
      </c>
      <c r="M13" s="53">
        <f t="shared" si="10"/>
        <v>76658.416666666672</v>
      </c>
      <c r="N13" s="35"/>
      <c r="O13" s="35"/>
      <c r="P13" s="35"/>
      <c r="Q13" s="35"/>
      <c r="R13" s="35"/>
    </row>
    <row r="14" spans="1:18" ht="15" customHeight="1" x14ac:dyDescent="0.2">
      <c r="A14" s="67" t="s">
        <v>312</v>
      </c>
      <c r="B14" s="54"/>
      <c r="C14" s="53">
        <f t="shared" si="0"/>
        <v>0</v>
      </c>
      <c r="D14" s="53">
        <f t="shared" si="1"/>
        <v>0</v>
      </c>
      <c r="E14" s="53">
        <f t="shared" si="2"/>
        <v>0</v>
      </c>
      <c r="F14" s="53">
        <f t="shared" si="3"/>
        <v>0</v>
      </c>
      <c r="G14" s="53">
        <f t="shared" si="4"/>
        <v>0</v>
      </c>
      <c r="H14" s="53">
        <f t="shared" si="5"/>
        <v>0</v>
      </c>
      <c r="I14" s="53">
        <f t="shared" si="6"/>
        <v>0</v>
      </c>
      <c r="J14" s="53">
        <f t="shared" si="7"/>
        <v>0</v>
      </c>
      <c r="K14" s="53">
        <f t="shared" si="8"/>
        <v>0</v>
      </c>
      <c r="L14" s="53">
        <f t="shared" si="9"/>
        <v>0</v>
      </c>
      <c r="M14" s="53">
        <f t="shared" si="10"/>
        <v>0</v>
      </c>
      <c r="N14" s="35"/>
      <c r="O14" s="35"/>
      <c r="P14" s="35"/>
      <c r="Q14" s="35"/>
      <c r="R14" s="35"/>
    </row>
    <row r="15" spans="1:18" ht="15" customHeight="1" x14ac:dyDescent="0.2">
      <c r="A15" s="68" t="s">
        <v>313</v>
      </c>
      <c r="B15" s="52">
        <v>1</v>
      </c>
      <c r="C15" s="53">
        <f t="shared" si="0"/>
        <v>8.3333333333333329E-2</v>
      </c>
      <c r="D15" s="53">
        <f t="shared" si="1"/>
        <v>8.3333333333333329E-2</v>
      </c>
      <c r="E15" s="53">
        <f t="shared" si="2"/>
        <v>8.3333333333333329E-2</v>
      </c>
      <c r="F15" s="53">
        <f t="shared" si="3"/>
        <v>8.3333333333333329E-2</v>
      </c>
      <c r="G15" s="53">
        <f t="shared" si="4"/>
        <v>8.3333333333333329E-2</v>
      </c>
      <c r="H15" s="53">
        <f t="shared" si="5"/>
        <v>8.3333333333333329E-2</v>
      </c>
      <c r="I15" s="53">
        <f t="shared" si="6"/>
        <v>8.3333333333333329E-2</v>
      </c>
      <c r="J15" s="53">
        <f t="shared" si="7"/>
        <v>8.3333333333333329E-2</v>
      </c>
      <c r="K15" s="53">
        <f t="shared" si="8"/>
        <v>8.3333333333333329E-2</v>
      </c>
      <c r="L15" s="53">
        <f t="shared" si="9"/>
        <v>8.3333333333333329E-2</v>
      </c>
      <c r="M15" s="53">
        <f t="shared" si="10"/>
        <v>8.3333333333333329E-2</v>
      </c>
      <c r="N15" s="35"/>
      <c r="O15" s="35"/>
      <c r="P15" s="35"/>
      <c r="Q15" s="35"/>
      <c r="R15" s="35"/>
    </row>
    <row r="16" spans="1:18" ht="15" customHeight="1" x14ac:dyDescent="0.2">
      <c r="A16" s="68" t="s">
        <v>314</v>
      </c>
      <c r="B16" s="52">
        <v>79930</v>
      </c>
      <c r="C16" s="53">
        <f t="shared" si="0"/>
        <v>6660.833333333333</v>
      </c>
      <c r="D16" s="53">
        <f t="shared" si="1"/>
        <v>6660.833333333333</v>
      </c>
      <c r="E16" s="53">
        <f t="shared" si="2"/>
        <v>6660.833333333333</v>
      </c>
      <c r="F16" s="53">
        <f t="shared" si="3"/>
        <v>6660.833333333333</v>
      </c>
      <c r="G16" s="53">
        <f t="shared" si="4"/>
        <v>6660.833333333333</v>
      </c>
      <c r="H16" s="53">
        <f t="shared" si="5"/>
        <v>6660.833333333333</v>
      </c>
      <c r="I16" s="53">
        <f t="shared" si="6"/>
        <v>6660.833333333333</v>
      </c>
      <c r="J16" s="53">
        <f t="shared" si="7"/>
        <v>6660.833333333333</v>
      </c>
      <c r="K16" s="53">
        <f t="shared" si="8"/>
        <v>6660.833333333333</v>
      </c>
      <c r="L16" s="53">
        <f t="shared" si="9"/>
        <v>6660.833333333333</v>
      </c>
      <c r="M16" s="53">
        <f t="shared" si="10"/>
        <v>6660.833333333333</v>
      </c>
      <c r="N16" s="35"/>
      <c r="O16" s="35"/>
      <c r="P16" s="35"/>
      <c r="Q16" s="35"/>
      <c r="R16" s="35"/>
    </row>
    <row r="17" spans="1:18" ht="15" customHeight="1" x14ac:dyDescent="0.2">
      <c r="A17" s="68" t="s">
        <v>315</v>
      </c>
      <c r="B17" s="52">
        <v>332800</v>
      </c>
      <c r="C17" s="53">
        <f t="shared" si="0"/>
        <v>27733.333333333332</v>
      </c>
      <c r="D17" s="53">
        <f t="shared" si="1"/>
        <v>27733.333333333332</v>
      </c>
      <c r="E17" s="53">
        <f t="shared" si="2"/>
        <v>27733.333333333332</v>
      </c>
      <c r="F17" s="53">
        <f t="shared" si="3"/>
        <v>27733.333333333332</v>
      </c>
      <c r="G17" s="53">
        <f t="shared" si="4"/>
        <v>27733.333333333332</v>
      </c>
      <c r="H17" s="53">
        <f t="shared" si="5"/>
        <v>27733.333333333332</v>
      </c>
      <c r="I17" s="53">
        <f t="shared" si="6"/>
        <v>27733.333333333332</v>
      </c>
      <c r="J17" s="53">
        <f t="shared" si="7"/>
        <v>27733.333333333332</v>
      </c>
      <c r="K17" s="53">
        <f t="shared" si="8"/>
        <v>27733.333333333332</v>
      </c>
      <c r="L17" s="53">
        <f t="shared" si="9"/>
        <v>27733.333333333332</v>
      </c>
      <c r="M17" s="53">
        <f t="shared" si="10"/>
        <v>27733.333333333332</v>
      </c>
      <c r="N17" s="35"/>
      <c r="O17" s="35"/>
      <c r="P17" s="35"/>
      <c r="Q17" s="35"/>
      <c r="R17" s="35"/>
    </row>
    <row r="18" spans="1:18" ht="15" customHeight="1" x14ac:dyDescent="0.2">
      <c r="A18" s="67" t="s">
        <v>316</v>
      </c>
      <c r="B18" s="54"/>
      <c r="C18" s="53">
        <f t="shared" si="0"/>
        <v>0</v>
      </c>
      <c r="D18" s="53">
        <f t="shared" si="1"/>
        <v>0</v>
      </c>
      <c r="E18" s="53">
        <f t="shared" si="2"/>
        <v>0</v>
      </c>
      <c r="F18" s="53">
        <f t="shared" si="3"/>
        <v>0</v>
      </c>
      <c r="G18" s="53">
        <f t="shared" si="4"/>
        <v>0</v>
      </c>
      <c r="H18" s="53">
        <f t="shared" si="5"/>
        <v>0</v>
      </c>
      <c r="I18" s="53">
        <f t="shared" si="6"/>
        <v>0</v>
      </c>
      <c r="J18" s="53">
        <f t="shared" si="7"/>
        <v>0</v>
      </c>
      <c r="K18" s="53">
        <f t="shared" si="8"/>
        <v>0</v>
      </c>
      <c r="L18" s="53">
        <f t="shared" si="9"/>
        <v>0</v>
      </c>
      <c r="M18" s="53">
        <f t="shared" si="10"/>
        <v>0</v>
      </c>
      <c r="N18" s="35"/>
      <c r="O18" s="35"/>
      <c r="P18" s="35"/>
      <c r="Q18" s="35"/>
      <c r="R18" s="35"/>
    </row>
    <row r="19" spans="1:18" ht="15" customHeight="1" x14ac:dyDescent="0.2">
      <c r="A19" s="68" t="s">
        <v>317</v>
      </c>
      <c r="B19" s="52">
        <v>1389802</v>
      </c>
      <c r="C19" s="53">
        <f t="shared" si="0"/>
        <v>115816.83333333333</v>
      </c>
      <c r="D19" s="53">
        <f t="shared" si="1"/>
        <v>115816.83333333333</v>
      </c>
      <c r="E19" s="53">
        <f t="shared" si="2"/>
        <v>115816.83333333333</v>
      </c>
      <c r="F19" s="53">
        <f t="shared" si="3"/>
        <v>115816.83333333333</v>
      </c>
      <c r="G19" s="53">
        <f t="shared" si="4"/>
        <v>115816.83333333333</v>
      </c>
      <c r="H19" s="53">
        <f t="shared" si="5"/>
        <v>115816.83333333333</v>
      </c>
      <c r="I19" s="53">
        <f t="shared" si="6"/>
        <v>115816.83333333333</v>
      </c>
      <c r="J19" s="53">
        <f t="shared" si="7"/>
        <v>115816.83333333333</v>
      </c>
      <c r="K19" s="53">
        <f t="shared" si="8"/>
        <v>115816.83333333333</v>
      </c>
      <c r="L19" s="53">
        <f t="shared" si="9"/>
        <v>115816.83333333333</v>
      </c>
      <c r="M19" s="53">
        <f t="shared" si="10"/>
        <v>115816.83333333333</v>
      </c>
      <c r="N19" s="35"/>
      <c r="O19" s="35"/>
      <c r="P19" s="35"/>
      <c r="Q19" s="35"/>
      <c r="R19" s="35"/>
    </row>
    <row r="20" spans="1:18" ht="15" customHeight="1" x14ac:dyDescent="0.2">
      <c r="A20" s="68" t="s">
        <v>318</v>
      </c>
      <c r="B20" s="52">
        <v>235087</v>
      </c>
      <c r="C20" s="53">
        <f t="shared" si="0"/>
        <v>19590.583333333332</v>
      </c>
      <c r="D20" s="53">
        <f t="shared" si="1"/>
        <v>19590.583333333332</v>
      </c>
      <c r="E20" s="53">
        <f t="shared" si="2"/>
        <v>19590.583333333332</v>
      </c>
      <c r="F20" s="53">
        <f t="shared" si="3"/>
        <v>19590.583333333332</v>
      </c>
      <c r="G20" s="53">
        <f t="shared" si="4"/>
        <v>19590.583333333332</v>
      </c>
      <c r="H20" s="53">
        <f t="shared" si="5"/>
        <v>19590.583333333332</v>
      </c>
      <c r="I20" s="53">
        <f t="shared" si="6"/>
        <v>19590.583333333332</v>
      </c>
      <c r="J20" s="53">
        <f t="shared" si="7"/>
        <v>19590.583333333332</v>
      </c>
      <c r="K20" s="53">
        <f t="shared" si="8"/>
        <v>19590.583333333332</v>
      </c>
      <c r="L20" s="53">
        <f t="shared" si="9"/>
        <v>19590.583333333332</v>
      </c>
      <c r="M20" s="53">
        <f t="shared" si="10"/>
        <v>19590.583333333332</v>
      </c>
      <c r="N20" s="35"/>
      <c r="O20" s="35"/>
      <c r="P20" s="35"/>
      <c r="Q20" s="35"/>
      <c r="R20" s="35"/>
    </row>
    <row r="21" spans="1:18" ht="15" customHeight="1" thickBot="1" x14ac:dyDescent="0.25">
      <c r="A21" s="69" t="s">
        <v>319</v>
      </c>
      <c r="B21" s="52">
        <v>113568</v>
      </c>
      <c r="C21" s="53">
        <f t="shared" si="0"/>
        <v>9464</v>
      </c>
      <c r="D21" s="53">
        <f t="shared" si="1"/>
        <v>9464</v>
      </c>
      <c r="E21" s="53">
        <f t="shared" si="2"/>
        <v>9464</v>
      </c>
      <c r="F21" s="53">
        <f t="shared" si="3"/>
        <v>9464</v>
      </c>
      <c r="G21" s="53">
        <f t="shared" si="4"/>
        <v>9464</v>
      </c>
      <c r="H21" s="53">
        <f t="shared" si="5"/>
        <v>9464</v>
      </c>
      <c r="I21" s="53">
        <f t="shared" si="6"/>
        <v>9464</v>
      </c>
      <c r="J21" s="53">
        <f t="shared" si="7"/>
        <v>9464</v>
      </c>
      <c r="K21" s="53">
        <f t="shared" si="8"/>
        <v>9464</v>
      </c>
      <c r="L21" s="53">
        <f t="shared" si="9"/>
        <v>9464</v>
      </c>
      <c r="M21" s="53">
        <f t="shared" si="10"/>
        <v>9464</v>
      </c>
      <c r="N21" s="35"/>
      <c r="O21" s="35"/>
      <c r="P21" s="35"/>
      <c r="Q21" s="35"/>
      <c r="R21" s="35"/>
    </row>
    <row r="22" spans="1:18" ht="15" customHeight="1" thickBot="1" x14ac:dyDescent="0.25">
      <c r="A22" s="70" t="s">
        <v>320</v>
      </c>
      <c r="B22" s="63">
        <v>33664450</v>
      </c>
      <c r="C22" s="64">
        <f t="shared" si="0"/>
        <v>2805370.8333333335</v>
      </c>
      <c r="D22" s="64">
        <f t="shared" si="1"/>
        <v>2805370.8333333335</v>
      </c>
      <c r="E22" s="64">
        <f t="shared" si="2"/>
        <v>2805370.8333333335</v>
      </c>
      <c r="F22" s="64">
        <f t="shared" si="3"/>
        <v>2805370.8333333335</v>
      </c>
      <c r="G22" s="64">
        <f t="shared" si="4"/>
        <v>2805370.8333333335</v>
      </c>
      <c r="H22" s="64">
        <f t="shared" si="5"/>
        <v>2805370.8333333335</v>
      </c>
      <c r="I22" s="64">
        <f t="shared" si="6"/>
        <v>2805370.8333333335</v>
      </c>
      <c r="J22" s="64">
        <f t="shared" si="7"/>
        <v>2805370.8333333335</v>
      </c>
      <c r="K22" s="64">
        <f t="shared" si="8"/>
        <v>2805370.8333333335</v>
      </c>
      <c r="L22" s="64">
        <f t="shared" si="9"/>
        <v>2805370.8333333335</v>
      </c>
      <c r="M22" s="64">
        <f t="shared" si="10"/>
        <v>2805370.8333333335</v>
      </c>
      <c r="N22" s="35"/>
      <c r="O22" s="35"/>
      <c r="P22" s="35"/>
      <c r="Q22" s="35"/>
      <c r="R22" s="35"/>
    </row>
    <row r="23" spans="1:18" ht="15" customHeight="1" x14ac:dyDescent="0.2">
      <c r="A23" s="71" t="s">
        <v>321</v>
      </c>
      <c r="B23" s="56"/>
      <c r="C23" s="53">
        <f t="shared" si="0"/>
        <v>0</v>
      </c>
      <c r="D23" s="53">
        <f t="shared" si="1"/>
        <v>0</v>
      </c>
      <c r="E23" s="53">
        <f t="shared" si="2"/>
        <v>0</v>
      </c>
      <c r="F23" s="53">
        <f t="shared" si="3"/>
        <v>0</v>
      </c>
      <c r="G23" s="53">
        <f t="shared" si="4"/>
        <v>0</v>
      </c>
      <c r="H23" s="53">
        <f t="shared" si="5"/>
        <v>0</v>
      </c>
      <c r="I23" s="53">
        <f t="shared" si="6"/>
        <v>0</v>
      </c>
      <c r="J23" s="53">
        <f t="shared" si="7"/>
        <v>0</v>
      </c>
      <c r="K23" s="53">
        <f t="shared" si="8"/>
        <v>0</v>
      </c>
      <c r="L23" s="53">
        <f t="shared" si="9"/>
        <v>0</v>
      </c>
      <c r="M23" s="53">
        <f t="shared" si="10"/>
        <v>0</v>
      </c>
      <c r="N23" s="35"/>
      <c r="O23" s="35"/>
      <c r="P23" s="35"/>
      <c r="Q23" s="35"/>
      <c r="R23" s="35"/>
    </row>
    <row r="24" spans="1:18" ht="15" customHeight="1" x14ac:dyDescent="0.2">
      <c r="A24" s="67" t="s">
        <v>322</v>
      </c>
      <c r="B24" s="54">
        <v>1500000</v>
      </c>
      <c r="C24" s="53">
        <f t="shared" si="0"/>
        <v>125000</v>
      </c>
      <c r="D24" s="53">
        <f t="shared" si="1"/>
        <v>125000</v>
      </c>
      <c r="E24" s="53">
        <f t="shared" si="2"/>
        <v>125000</v>
      </c>
      <c r="F24" s="53">
        <f t="shared" si="3"/>
        <v>125000</v>
      </c>
      <c r="G24" s="53">
        <f t="shared" si="4"/>
        <v>125000</v>
      </c>
      <c r="H24" s="53">
        <f t="shared" si="5"/>
        <v>125000</v>
      </c>
      <c r="I24" s="53">
        <f t="shared" si="6"/>
        <v>125000</v>
      </c>
      <c r="J24" s="53">
        <f t="shared" si="7"/>
        <v>125000</v>
      </c>
      <c r="K24" s="53">
        <f t="shared" si="8"/>
        <v>125000</v>
      </c>
      <c r="L24" s="53">
        <f t="shared" si="9"/>
        <v>125000</v>
      </c>
      <c r="M24" s="53">
        <f t="shared" si="10"/>
        <v>125000</v>
      </c>
      <c r="N24" s="35"/>
      <c r="O24" s="35"/>
      <c r="P24" s="35"/>
      <c r="Q24" s="35"/>
      <c r="R24" s="35"/>
    </row>
    <row r="25" spans="1:18" ht="15" customHeight="1" x14ac:dyDescent="0.2">
      <c r="A25" s="68" t="s">
        <v>323</v>
      </c>
      <c r="B25" s="52">
        <v>1500000</v>
      </c>
      <c r="C25" s="53">
        <f t="shared" si="0"/>
        <v>125000</v>
      </c>
      <c r="D25" s="53">
        <f t="shared" si="1"/>
        <v>125000</v>
      </c>
      <c r="E25" s="53">
        <f t="shared" si="2"/>
        <v>125000</v>
      </c>
      <c r="F25" s="53">
        <f t="shared" si="3"/>
        <v>125000</v>
      </c>
      <c r="G25" s="53">
        <f t="shared" si="4"/>
        <v>125000</v>
      </c>
      <c r="H25" s="53">
        <f t="shared" si="5"/>
        <v>125000</v>
      </c>
      <c r="I25" s="53">
        <f t="shared" si="6"/>
        <v>125000</v>
      </c>
      <c r="J25" s="53">
        <f t="shared" si="7"/>
        <v>125000</v>
      </c>
      <c r="K25" s="53">
        <f t="shared" si="8"/>
        <v>125000</v>
      </c>
      <c r="L25" s="53">
        <f t="shared" si="9"/>
        <v>125000</v>
      </c>
      <c r="M25" s="53">
        <f t="shared" si="10"/>
        <v>125000</v>
      </c>
      <c r="N25" s="35"/>
      <c r="O25" s="35"/>
      <c r="P25" s="35"/>
      <c r="Q25" s="35"/>
      <c r="R25" s="35"/>
    </row>
    <row r="26" spans="1:18" ht="15" customHeight="1" x14ac:dyDescent="0.2">
      <c r="A26" s="68" t="s">
        <v>324</v>
      </c>
      <c r="B26" s="52">
        <v>0</v>
      </c>
      <c r="C26" s="53">
        <f t="shared" si="0"/>
        <v>0</v>
      </c>
      <c r="D26" s="53">
        <f t="shared" si="1"/>
        <v>0</v>
      </c>
      <c r="E26" s="53">
        <f t="shared" si="2"/>
        <v>0</v>
      </c>
      <c r="F26" s="53">
        <f t="shared" si="3"/>
        <v>0</v>
      </c>
      <c r="G26" s="53">
        <f t="shared" si="4"/>
        <v>0</v>
      </c>
      <c r="H26" s="53">
        <f t="shared" si="5"/>
        <v>0</v>
      </c>
      <c r="I26" s="53">
        <f t="shared" si="6"/>
        <v>0</v>
      </c>
      <c r="J26" s="53">
        <f t="shared" si="7"/>
        <v>0</v>
      </c>
      <c r="K26" s="53">
        <f t="shared" si="8"/>
        <v>0</v>
      </c>
      <c r="L26" s="53">
        <f t="shared" si="9"/>
        <v>0</v>
      </c>
      <c r="M26" s="53">
        <f t="shared" si="10"/>
        <v>0</v>
      </c>
      <c r="N26" s="35"/>
      <c r="O26" s="35"/>
      <c r="P26" s="35"/>
      <c r="Q26" s="35"/>
      <c r="R26" s="35"/>
    </row>
    <row r="27" spans="1:18" ht="15" customHeight="1" x14ac:dyDescent="0.2">
      <c r="A27" s="68" t="s">
        <v>325</v>
      </c>
      <c r="B27" s="52">
        <v>0</v>
      </c>
      <c r="C27" s="53">
        <f t="shared" si="0"/>
        <v>0</v>
      </c>
      <c r="D27" s="53">
        <f t="shared" si="1"/>
        <v>0</v>
      </c>
      <c r="E27" s="53">
        <f t="shared" si="2"/>
        <v>0</v>
      </c>
      <c r="F27" s="53">
        <f t="shared" si="3"/>
        <v>0</v>
      </c>
      <c r="G27" s="53">
        <f t="shared" si="4"/>
        <v>0</v>
      </c>
      <c r="H27" s="53">
        <f t="shared" si="5"/>
        <v>0</v>
      </c>
      <c r="I27" s="53">
        <f t="shared" si="6"/>
        <v>0</v>
      </c>
      <c r="J27" s="53">
        <f t="shared" si="7"/>
        <v>0</v>
      </c>
      <c r="K27" s="53">
        <f t="shared" si="8"/>
        <v>0</v>
      </c>
      <c r="L27" s="53">
        <f t="shared" si="9"/>
        <v>0</v>
      </c>
      <c r="M27" s="53">
        <f t="shared" si="10"/>
        <v>0</v>
      </c>
      <c r="N27" s="35"/>
      <c r="O27" s="35"/>
      <c r="P27" s="35"/>
      <c r="Q27" s="35"/>
      <c r="R27" s="35"/>
    </row>
    <row r="28" spans="1:18" ht="15" customHeight="1" thickBot="1" x14ac:dyDescent="0.25">
      <c r="A28" s="72" t="s">
        <v>326</v>
      </c>
      <c r="B28" s="62">
        <v>1500000</v>
      </c>
      <c r="C28" s="64">
        <f t="shared" si="0"/>
        <v>125000</v>
      </c>
      <c r="D28" s="64">
        <f t="shared" si="1"/>
        <v>125000</v>
      </c>
      <c r="E28" s="64">
        <f t="shared" si="2"/>
        <v>125000</v>
      </c>
      <c r="F28" s="64">
        <f t="shared" si="3"/>
        <v>125000</v>
      </c>
      <c r="G28" s="64">
        <f t="shared" si="4"/>
        <v>125000</v>
      </c>
      <c r="H28" s="64">
        <f t="shared" si="5"/>
        <v>125000</v>
      </c>
      <c r="I28" s="64">
        <f t="shared" si="6"/>
        <v>125000</v>
      </c>
      <c r="J28" s="64">
        <f t="shared" si="7"/>
        <v>125000</v>
      </c>
      <c r="K28" s="64">
        <f t="shared" si="8"/>
        <v>125000</v>
      </c>
      <c r="L28" s="64">
        <f t="shared" si="9"/>
        <v>125000</v>
      </c>
      <c r="M28" s="64">
        <f t="shared" si="10"/>
        <v>125000</v>
      </c>
      <c r="N28" s="35"/>
      <c r="O28" s="35"/>
      <c r="P28" s="35"/>
      <c r="Q28" s="35"/>
      <c r="R28" s="35"/>
    </row>
    <row r="29" spans="1:18" ht="15" customHeight="1" x14ac:dyDescent="0.2">
      <c r="A29" s="73" t="s">
        <v>327</v>
      </c>
      <c r="B29" s="52"/>
      <c r="C29" s="53">
        <f t="shared" si="0"/>
        <v>0</v>
      </c>
      <c r="D29" s="53">
        <f t="shared" si="1"/>
        <v>0</v>
      </c>
      <c r="E29" s="53">
        <f t="shared" si="2"/>
        <v>0</v>
      </c>
      <c r="F29" s="53">
        <f t="shared" si="3"/>
        <v>0</v>
      </c>
      <c r="G29" s="53">
        <f t="shared" si="4"/>
        <v>0</v>
      </c>
      <c r="H29" s="53">
        <f t="shared" si="5"/>
        <v>0</v>
      </c>
      <c r="I29" s="53">
        <f t="shared" si="6"/>
        <v>0</v>
      </c>
      <c r="J29" s="53">
        <f t="shared" si="7"/>
        <v>0</v>
      </c>
      <c r="K29" s="53">
        <f t="shared" si="8"/>
        <v>0</v>
      </c>
      <c r="L29" s="53">
        <f t="shared" si="9"/>
        <v>0</v>
      </c>
      <c r="M29" s="53">
        <f t="shared" si="10"/>
        <v>0</v>
      </c>
      <c r="N29" s="35"/>
      <c r="O29" s="35"/>
      <c r="P29" s="35"/>
      <c r="Q29" s="35"/>
      <c r="R29" s="35"/>
    </row>
    <row r="30" spans="1:18" ht="21.75" customHeight="1" x14ac:dyDescent="0.2">
      <c r="A30" s="74" t="s">
        <v>328</v>
      </c>
      <c r="B30" s="54"/>
      <c r="C30" s="53">
        <f t="shared" si="0"/>
        <v>0</v>
      </c>
      <c r="D30" s="53">
        <f t="shared" si="1"/>
        <v>0</v>
      </c>
      <c r="E30" s="53">
        <f t="shared" si="2"/>
        <v>0</v>
      </c>
      <c r="F30" s="53">
        <f t="shared" si="3"/>
        <v>0</v>
      </c>
      <c r="G30" s="53">
        <f t="shared" si="4"/>
        <v>0</v>
      </c>
      <c r="H30" s="53">
        <f t="shared" si="5"/>
        <v>0</v>
      </c>
      <c r="I30" s="53">
        <f t="shared" si="6"/>
        <v>0</v>
      </c>
      <c r="J30" s="53">
        <f t="shared" si="7"/>
        <v>0</v>
      </c>
      <c r="K30" s="53">
        <f t="shared" si="8"/>
        <v>0</v>
      </c>
      <c r="L30" s="53">
        <f t="shared" si="9"/>
        <v>0</v>
      </c>
      <c r="M30" s="53">
        <f t="shared" si="10"/>
        <v>0</v>
      </c>
      <c r="N30" s="35"/>
      <c r="O30" s="35"/>
      <c r="P30" s="35"/>
      <c r="Q30" s="35"/>
      <c r="R30" s="35"/>
    </row>
    <row r="31" spans="1:18" ht="21.75" customHeight="1" x14ac:dyDescent="0.2">
      <c r="A31" s="75" t="s">
        <v>329</v>
      </c>
      <c r="B31" s="52">
        <v>1</v>
      </c>
      <c r="C31" s="53">
        <f t="shared" si="0"/>
        <v>8.3333333333333329E-2</v>
      </c>
      <c r="D31" s="53">
        <f t="shared" si="1"/>
        <v>8.3333333333333329E-2</v>
      </c>
      <c r="E31" s="53">
        <f t="shared" si="2"/>
        <v>8.3333333333333329E-2</v>
      </c>
      <c r="F31" s="53">
        <f t="shared" si="3"/>
        <v>8.3333333333333329E-2</v>
      </c>
      <c r="G31" s="53">
        <f t="shared" si="4"/>
        <v>8.3333333333333329E-2</v>
      </c>
      <c r="H31" s="53">
        <f t="shared" si="5"/>
        <v>8.3333333333333329E-2</v>
      </c>
      <c r="I31" s="53">
        <f t="shared" si="6"/>
        <v>8.3333333333333329E-2</v>
      </c>
      <c r="J31" s="53">
        <f t="shared" si="7"/>
        <v>8.3333333333333329E-2</v>
      </c>
      <c r="K31" s="53">
        <f t="shared" si="8"/>
        <v>8.3333333333333329E-2</v>
      </c>
      <c r="L31" s="53">
        <f t="shared" si="9"/>
        <v>8.3333333333333329E-2</v>
      </c>
      <c r="M31" s="53">
        <f t="shared" si="10"/>
        <v>8.3333333333333329E-2</v>
      </c>
      <c r="N31" s="35"/>
      <c r="O31" s="35"/>
      <c r="P31" s="35"/>
      <c r="Q31" s="35"/>
      <c r="R31" s="35"/>
    </row>
    <row r="32" spans="1:18" ht="15" customHeight="1" x14ac:dyDescent="0.2">
      <c r="A32" s="68" t="s">
        <v>330</v>
      </c>
      <c r="B32" s="52">
        <v>1</v>
      </c>
      <c r="C32" s="53">
        <f t="shared" si="0"/>
        <v>8.3333333333333329E-2</v>
      </c>
      <c r="D32" s="53">
        <f t="shared" si="1"/>
        <v>8.3333333333333329E-2</v>
      </c>
      <c r="E32" s="53">
        <f t="shared" si="2"/>
        <v>8.3333333333333329E-2</v>
      </c>
      <c r="F32" s="53">
        <f t="shared" si="3"/>
        <v>8.3333333333333329E-2</v>
      </c>
      <c r="G32" s="53">
        <f t="shared" si="4"/>
        <v>8.3333333333333329E-2</v>
      </c>
      <c r="H32" s="53">
        <f t="shared" si="5"/>
        <v>8.3333333333333329E-2</v>
      </c>
      <c r="I32" s="53">
        <f t="shared" si="6"/>
        <v>8.3333333333333329E-2</v>
      </c>
      <c r="J32" s="53">
        <f t="shared" si="7"/>
        <v>8.3333333333333329E-2</v>
      </c>
      <c r="K32" s="53">
        <f t="shared" si="8"/>
        <v>8.3333333333333329E-2</v>
      </c>
      <c r="L32" s="53">
        <f t="shared" si="9"/>
        <v>8.3333333333333329E-2</v>
      </c>
      <c r="M32" s="53">
        <f t="shared" si="10"/>
        <v>8.3333333333333329E-2</v>
      </c>
      <c r="N32" s="35"/>
      <c r="O32" s="35"/>
      <c r="P32" s="35"/>
      <c r="Q32" s="35"/>
      <c r="R32" s="35"/>
    </row>
    <row r="33" spans="1:18" ht="15" customHeight="1" x14ac:dyDescent="0.2">
      <c r="A33" s="68" t="s">
        <v>331</v>
      </c>
      <c r="B33" s="52">
        <v>1</v>
      </c>
      <c r="C33" s="53">
        <f t="shared" si="0"/>
        <v>8.3333333333333329E-2</v>
      </c>
      <c r="D33" s="53">
        <f t="shared" si="1"/>
        <v>8.3333333333333329E-2</v>
      </c>
      <c r="E33" s="53">
        <f t="shared" si="2"/>
        <v>8.3333333333333329E-2</v>
      </c>
      <c r="F33" s="53">
        <f t="shared" si="3"/>
        <v>8.3333333333333329E-2</v>
      </c>
      <c r="G33" s="53">
        <f t="shared" si="4"/>
        <v>8.3333333333333329E-2</v>
      </c>
      <c r="H33" s="53">
        <f t="shared" si="5"/>
        <v>8.3333333333333329E-2</v>
      </c>
      <c r="I33" s="53">
        <f t="shared" si="6"/>
        <v>8.3333333333333329E-2</v>
      </c>
      <c r="J33" s="53">
        <f t="shared" si="7"/>
        <v>8.3333333333333329E-2</v>
      </c>
      <c r="K33" s="53">
        <f t="shared" si="8"/>
        <v>8.3333333333333329E-2</v>
      </c>
      <c r="L33" s="53">
        <f t="shared" si="9"/>
        <v>8.3333333333333329E-2</v>
      </c>
      <c r="M33" s="53">
        <f t="shared" si="10"/>
        <v>8.3333333333333329E-2</v>
      </c>
      <c r="N33" s="35"/>
      <c r="O33" s="35"/>
      <c r="P33" s="35"/>
      <c r="Q33" s="35"/>
      <c r="R33" s="35"/>
    </row>
    <row r="34" spans="1:18" ht="15" customHeight="1" x14ac:dyDescent="0.2">
      <c r="A34" s="67" t="s">
        <v>332</v>
      </c>
      <c r="B34" s="54"/>
      <c r="C34" s="53">
        <f t="shared" si="0"/>
        <v>0</v>
      </c>
      <c r="D34" s="53">
        <f t="shared" si="1"/>
        <v>0</v>
      </c>
      <c r="E34" s="53">
        <f t="shared" si="2"/>
        <v>0</v>
      </c>
      <c r="F34" s="53">
        <f t="shared" si="3"/>
        <v>0</v>
      </c>
      <c r="G34" s="53">
        <f t="shared" si="4"/>
        <v>0</v>
      </c>
      <c r="H34" s="53">
        <f t="shared" si="5"/>
        <v>0</v>
      </c>
      <c r="I34" s="53">
        <f t="shared" si="6"/>
        <v>0</v>
      </c>
      <c r="J34" s="53">
        <f t="shared" si="7"/>
        <v>0</v>
      </c>
      <c r="K34" s="53">
        <f t="shared" si="8"/>
        <v>0</v>
      </c>
      <c r="L34" s="53">
        <f t="shared" si="9"/>
        <v>0</v>
      </c>
      <c r="M34" s="53">
        <f t="shared" si="10"/>
        <v>0</v>
      </c>
      <c r="N34" s="35"/>
      <c r="O34" s="35"/>
      <c r="P34" s="35"/>
      <c r="Q34" s="35"/>
      <c r="R34" s="35"/>
    </row>
    <row r="35" spans="1:18" ht="15" customHeight="1" x14ac:dyDescent="0.2">
      <c r="A35" s="68" t="s">
        <v>333</v>
      </c>
      <c r="B35" s="52">
        <v>164265</v>
      </c>
      <c r="C35" s="53">
        <f t="shared" si="0"/>
        <v>13688.75</v>
      </c>
      <c r="D35" s="53">
        <f t="shared" si="1"/>
        <v>13688.75</v>
      </c>
      <c r="E35" s="53">
        <f t="shared" si="2"/>
        <v>13688.75</v>
      </c>
      <c r="F35" s="53">
        <f t="shared" si="3"/>
        <v>13688.75</v>
      </c>
      <c r="G35" s="53">
        <f t="shared" si="4"/>
        <v>13688.75</v>
      </c>
      <c r="H35" s="53">
        <f t="shared" si="5"/>
        <v>13688.75</v>
      </c>
      <c r="I35" s="53">
        <f t="shared" si="6"/>
        <v>13688.75</v>
      </c>
      <c r="J35" s="53">
        <f t="shared" si="7"/>
        <v>13688.75</v>
      </c>
      <c r="K35" s="53">
        <f t="shared" si="8"/>
        <v>13688.75</v>
      </c>
      <c r="L35" s="53">
        <f t="shared" si="9"/>
        <v>13688.75</v>
      </c>
      <c r="M35" s="53">
        <f t="shared" si="10"/>
        <v>13688.75</v>
      </c>
      <c r="N35" s="35"/>
      <c r="O35" s="35"/>
      <c r="P35" s="35"/>
      <c r="Q35" s="35"/>
      <c r="R35" s="35"/>
    </row>
    <row r="36" spans="1:18" ht="15" customHeight="1" x14ac:dyDescent="0.2">
      <c r="A36" s="67" t="s">
        <v>334</v>
      </c>
      <c r="B36" s="52"/>
      <c r="C36" s="53">
        <f t="shared" si="0"/>
        <v>0</v>
      </c>
      <c r="D36" s="53">
        <f t="shared" si="1"/>
        <v>0</v>
      </c>
      <c r="E36" s="53">
        <f t="shared" si="2"/>
        <v>0</v>
      </c>
      <c r="F36" s="53">
        <f t="shared" si="3"/>
        <v>0</v>
      </c>
      <c r="G36" s="53">
        <f t="shared" si="4"/>
        <v>0</v>
      </c>
      <c r="H36" s="53">
        <f t="shared" si="5"/>
        <v>0</v>
      </c>
      <c r="I36" s="53">
        <f t="shared" si="6"/>
        <v>0</v>
      </c>
      <c r="J36" s="53">
        <f t="shared" si="7"/>
        <v>0</v>
      </c>
      <c r="K36" s="53">
        <f t="shared" si="8"/>
        <v>0</v>
      </c>
      <c r="L36" s="53">
        <f t="shared" si="9"/>
        <v>0</v>
      </c>
      <c r="M36" s="53">
        <f t="shared" si="10"/>
        <v>0</v>
      </c>
      <c r="N36" s="35"/>
      <c r="O36" s="35"/>
      <c r="P36" s="35"/>
      <c r="Q36" s="35"/>
      <c r="R36" s="35"/>
    </row>
    <row r="37" spans="1:18" ht="15" customHeight="1" x14ac:dyDescent="0.2">
      <c r="A37" s="68" t="s">
        <v>335</v>
      </c>
      <c r="B37" s="52">
        <v>465088</v>
      </c>
      <c r="C37" s="53">
        <f t="shared" si="0"/>
        <v>38757.333333333336</v>
      </c>
      <c r="D37" s="53">
        <f t="shared" si="1"/>
        <v>38757.333333333336</v>
      </c>
      <c r="E37" s="53">
        <f t="shared" si="2"/>
        <v>38757.333333333336</v>
      </c>
      <c r="F37" s="53">
        <f t="shared" si="3"/>
        <v>38757.333333333336</v>
      </c>
      <c r="G37" s="53">
        <f t="shared" si="4"/>
        <v>38757.333333333336</v>
      </c>
      <c r="H37" s="53">
        <f t="shared" si="5"/>
        <v>38757.333333333336</v>
      </c>
      <c r="I37" s="53">
        <f t="shared" si="6"/>
        <v>38757.333333333336</v>
      </c>
      <c r="J37" s="53">
        <f t="shared" si="7"/>
        <v>38757.333333333336</v>
      </c>
      <c r="K37" s="53">
        <f t="shared" si="8"/>
        <v>38757.333333333336</v>
      </c>
      <c r="L37" s="53">
        <f t="shared" si="9"/>
        <v>38757.333333333336</v>
      </c>
      <c r="M37" s="53">
        <f t="shared" si="10"/>
        <v>38757.333333333336</v>
      </c>
      <c r="N37" s="35"/>
      <c r="O37" s="35"/>
      <c r="P37" s="35"/>
      <c r="Q37" s="35"/>
      <c r="R37" s="35"/>
    </row>
    <row r="38" spans="1:18" ht="15" customHeight="1" x14ac:dyDescent="0.2">
      <c r="A38" s="68" t="s">
        <v>336</v>
      </c>
      <c r="B38" s="52">
        <v>324480</v>
      </c>
      <c r="C38" s="53">
        <f t="shared" si="0"/>
        <v>27040</v>
      </c>
      <c r="D38" s="53">
        <f t="shared" si="1"/>
        <v>27040</v>
      </c>
      <c r="E38" s="53">
        <f t="shared" si="2"/>
        <v>27040</v>
      </c>
      <c r="F38" s="53">
        <f t="shared" si="3"/>
        <v>27040</v>
      </c>
      <c r="G38" s="53">
        <f t="shared" si="4"/>
        <v>27040</v>
      </c>
      <c r="H38" s="53">
        <f t="shared" si="5"/>
        <v>27040</v>
      </c>
      <c r="I38" s="53">
        <f t="shared" si="6"/>
        <v>27040</v>
      </c>
      <c r="J38" s="53">
        <f t="shared" si="7"/>
        <v>27040</v>
      </c>
      <c r="K38" s="53">
        <f t="shared" si="8"/>
        <v>27040</v>
      </c>
      <c r="L38" s="53">
        <f t="shared" si="9"/>
        <v>27040</v>
      </c>
      <c r="M38" s="53">
        <f t="shared" si="10"/>
        <v>27040</v>
      </c>
      <c r="N38" s="35"/>
      <c r="O38" s="35"/>
      <c r="P38" s="35"/>
      <c r="Q38" s="35"/>
      <c r="R38" s="35"/>
    </row>
    <row r="39" spans="1:18" ht="15" customHeight="1" x14ac:dyDescent="0.2">
      <c r="A39" s="68" t="s">
        <v>337</v>
      </c>
      <c r="B39" s="52">
        <v>324480</v>
      </c>
      <c r="C39" s="53">
        <f t="shared" si="0"/>
        <v>27040</v>
      </c>
      <c r="D39" s="53">
        <f t="shared" si="1"/>
        <v>27040</v>
      </c>
      <c r="E39" s="53">
        <f t="shared" si="2"/>
        <v>27040</v>
      </c>
      <c r="F39" s="53">
        <f t="shared" si="3"/>
        <v>27040</v>
      </c>
      <c r="G39" s="53">
        <f t="shared" si="4"/>
        <v>27040</v>
      </c>
      <c r="H39" s="53">
        <f t="shared" si="5"/>
        <v>27040</v>
      </c>
      <c r="I39" s="53">
        <f t="shared" si="6"/>
        <v>27040</v>
      </c>
      <c r="J39" s="53">
        <f t="shared" si="7"/>
        <v>27040</v>
      </c>
      <c r="K39" s="53">
        <f t="shared" si="8"/>
        <v>27040</v>
      </c>
      <c r="L39" s="53">
        <f t="shared" si="9"/>
        <v>27040</v>
      </c>
      <c r="M39" s="53">
        <f t="shared" si="10"/>
        <v>27040</v>
      </c>
      <c r="N39" s="35"/>
      <c r="O39" s="35"/>
      <c r="P39" s="35"/>
      <c r="Q39" s="35"/>
      <c r="R39" s="35"/>
    </row>
    <row r="40" spans="1:18" ht="15" customHeight="1" x14ac:dyDescent="0.2">
      <c r="A40" s="68" t="s">
        <v>338</v>
      </c>
      <c r="B40" s="52">
        <v>99918</v>
      </c>
      <c r="C40" s="53">
        <f t="shared" si="0"/>
        <v>8326.5</v>
      </c>
      <c r="D40" s="53">
        <f t="shared" si="1"/>
        <v>8326.5</v>
      </c>
      <c r="E40" s="53">
        <f t="shared" si="2"/>
        <v>8326.5</v>
      </c>
      <c r="F40" s="53">
        <f t="shared" si="3"/>
        <v>8326.5</v>
      </c>
      <c r="G40" s="53">
        <f t="shared" si="4"/>
        <v>8326.5</v>
      </c>
      <c r="H40" s="53">
        <f t="shared" si="5"/>
        <v>8326.5</v>
      </c>
      <c r="I40" s="53">
        <f t="shared" si="6"/>
        <v>8326.5</v>
      </c>
      <c r="J40" s="53">
        <f t="shared" si="7"/>
        <v>8326.5</v>
      </c>
      <c r="K40" s="53">
        <f t="shared" si="8"/>
        <v>8326.5</v>
      </c>
      <c r="L40" s="53">
        <f t="shared" si="9"/>
        <v>8326.5</v>
      </c>
      <c r="M40" s="53">
        <f t="shared" si="10"/>
        <v>8326.5</v>
      </c>
      <c r="N40" s="35"/>
      <c r="O40" s="35"/>
      <c r="P40" s="35"/>
      <c r="Q40" s="35"/>
      <c r="R40" s="35"/>
    </row>
    <row r="41" spans="1:18" ht="15" customHeight="1" x14ac:dyDescent="0.2">
      <c r="A41" s="68" t="s">
        <v>339</v>
      </c>
      <c r="B41" s="52">
        <v>28965</v>
      </c>
      <c r="C41" s="53">
        <f t="shared" si="0"/>
        <v>2413.75</v>
      </c>
      <c r="D41" s="53">
        <f t="shared" si="1"/>
        <v>2413.75</v>
      </c>
      <c r="E41" s="53">
        <f t="shared" si="2"/>
        <v>2413.75</v>
      </c>
      <c r="F41" s="53">
        <f t="shared" si="3"/>
        <v>2413.75</v>
      </c>
      <c r="G41" s="53">
        <f t="shared" si="4"/>
        <v>2413.75</v>
      </c>
      <c r="H41" s="53">
        <f t="shared" si="5"/>
        <v>2413.75</v>
      </c>
      <c r="I41" s="53">
        <f t="shared" si="6"/>
        <v>2413.75</v>
      </c>
      <c r="J41" s="53">
        <f t="shared" si="7"/>
        <v>2413.75</v>
      </c>
      <c r="K41" s="53">
        <f t="shared" si="8"/>
        <v>2413.75</v>
      </c>
      <c r="L41" s="53">
        <f t="shared" si="9"/>
        <v>2413.75</v>
      </c>
      <c r="M41" s="53">
        <f t="shared" si="10"/>
        <v>2413.75</v>
      </c>
      <c r="N41" s="35"/>
      <c r="O41" s="35"/>
      <c r="P41" s="35"/>
      <c r="Q41" s="35"/>
      <c r="R41" s="35"/>
    </row>
    <row r="42" spans="1:18" ht="15" customHeight="1" x14ac:dyDescent="0.2">
      <c r="A42" s="68" t="s">
        <v>340</v>
      </c>
      <c r="B42" s="52">
        <v>89470</v>
      </c>
      <c r="C42" s="53">
        <f t="shared" si="0"/>
        <v>7455.833333333333</v>
      </c>
      <c r="D42" s="53">
        <f t="shared" si="1"/>
        <v>7455.833333333333</v>
      </c>
      <c r="E42" s="53">
        <f t="shared" si="2"/>
        <v>7455.833333333333</v>
      </c>
      <c r="F42" s="53">
        <f t="shared" si="3"/>
        <v>7455.833333333333</v>
      </c>
      <c r="G42" s="53">
        <f t="shared" si="4"/>
        <v>7455.833333333333</v>
      </c>
      <c r="H42" s="53">
        <f t="shared" si="5"/>
        <v>7455.833333333333</v>
      </c>
      <c r="I42" s="53">
        <f t="shared" si="6"/>
        <v>7455.833333333333</v>
      </c>
      <c r="J42" s="53">
        <f t="shared" si="7"/>
        <v>7455.833333333333</v>
      </c>
      <c r="K42" s="53">
        <f t="shared" si="8"/>
        <v>7455.833333333333</v>
      </c>
      <c r="L42" s="53">
        <f t="shared" si="9"/>
        <v>7455.833333333333</v>
      </c>
      <c r="M42" s="53">
        <f t="shared" si="10"/>
        <v>7455.833333333333</v>
      </c>
      <c r="N42" s="35"/>
      <c r="O42" s="35"/>
      <c r="P42" s="35"/>
      <c r="Q42" s="35"/>
      <c r="R42" s="35"/>
    </row>
    <row r="43" spans="1:18" ht="15" customHeight="1" x14ac:dyDescent="0.2">
      <c r="A43" s="68" t="s">
        <v>341</v>
      </c>
      <c r="B43" s="52">
        <v>23417</v>
      </c>
      <c r="C43" s="53">
        <f t="shared" si="0"/>
        <v>1951.4166666666667</v>
      </c>
      <c r="D43" s="53">
        <f t="shared" si="1"/>
        <v>1951.4166666666667</v>
      </c>
      <c r="E43" s="53">
        <f t="shared" si="2"/>
        <v>1951.4166666666667</v>
      </c>
      <c r="F43" s="53">
        <f t="shared" si="3"/>
        <v>1951.4166666666667</v>
      </c>
      <c r="G43" s="53">
        <f t="shared" si="4"/>
        <v>1951.4166666666667</v>
      </c>
      <c r="H43" s="53">
        <f t="shared" si="5"/>
        <v>1951.4166666666667</v>
      </c>
      <c r="I43" s="53">
        <f t="shared" si="6"/>
        <v>1951.4166666666667</v>
      </c>
      <c r="J43" s="53">
        <f t="shared" si="7"/>
        <v>1951.4166666666667</v>
      </c>
      <c r="K43" s="53">
        <f t="shared" si="8"/>
        <v>1951.4166666666667</v>
      </c>
      <c r="L43" s="53">
        <f t="shared" si="9"/>
        <v>1951.4166666666667</v>
      </c>
      <c r="M43" s="53">
        <f t="shared" si="10"/>
        <v>1951.4166666666667</v>
      </c>
      <c r="N43" s="35"/>
      <c r="O43" s="35"/>
      <c r="P43" s="35"/>
      <c r="Q43" s="35"/>
      <c r="R43" s="35"/>
    </row>
    <row r="44" spans="1:18" ht="15" customHeight="1" x14ac:dyDescent="0.2">
      <c r="A44" s="68" t="s">
        <v>342</v>
      </c>
      <c r="B44" s="52">
        <v>97344</v>
      </c>
      <c r="C44" s="53">
        <f t="shared" si="0"/>
        <v>8112</v>
      </c>
      <c r="D44" s="53">
        <f t="shared" si="1"/>
        <v>8112</v>
      </c>
      <c r="E44" s="53">
        <f t="shared" si="2"/>
        <v>8112</v>
      </c>
      <c r="F44" s="53">
        <f t="shared" si="3"/>
        <v>8112</v>
      </c>
      <c r="G44" s="53">
        <f t="shared" si="4"/>
        <v>8112</v>
      </c>
      <c r="H44" s="53">
        <f t="shared" si="5"/>
        <v>8112</v>
      </c>
      <c r="I44" s="53">
        <f t="shared" si="6"/>
        <v>8112</v>
      </c>
      <c r="J44" s="53">
        <f t="shared" si="7"/>
        <v>8112</v>
      </c>
      <c r="K44" s="53">
        <f t="shared" si="8"/>
        <v>8112</v>
      </c>
      <c r="L44" s="53">
        <f t="shared" si="9"/>
        <v>8112</v>
      </c>
      <c r="M44" s="53">
        <f t="shared" si="10"/>
        <v>8112</v>
      </c>
      <c r="N44" s="35"/>
      <c r="O44" s="35"/>
      <c r="P44" s="35"/>
      <c r="Q44" s="35"/>
      <c r="R44" s="35"/>
    </row>
    <row r="45" spans="1:18" ht="15" customHeight="1" x14ac:dyDescent="0.2">
      <c r="A45" s="68" t="s">
        <v>343</v>
      </c>
      <c r="B45" s="52">
        <v>22011</v>
      </c>
      <c r="C45" s="53">
        <f t="shared" si="0"/>
        <v>1834.25</v>
      </c>
      <c r="D45" s="53">
        <f t="shared" si="1"/>
        <v>1834.25</v>
      </c>
      <c r="E45" s="53">
        <f t="shared" si="2"/>
        <v>1834.25</v>
      </c>
      <c r="F45" s="53">
        <f t="shared" si="3"/>
        <v>1834.25</v>
      </c>
      <c r="G45" s="53">
        <f t="shared" si="4"/>
        <v>1834.25</v>
      </c>
      <c r="H45" s="53">
        <f t="shared" si="5"/>
        <v>1834.25</v>
      </c>
      <c r="I45" s="53">
        <f t="shared" si="6"/>
        <v>1834.25</v>
      </c>
      <c r="J45" s="53">
        <f t="shared" si="7"/>
        <v>1834.25</v>
      </c>
      <c r="K45" s="53">
        <f t="shared" si="8"/>
        <v>1834.25</v>
      </c>
      <c r="L45" s="53">
        <f t="shared" si="9"/>
        <v>1834.25</v>
      </c>
      <c r="M45" s="53">
        <f t="shared" si="10"/>
        <v>1834.25</v>
      </c>
      <c r="N45" s="35"/>
      <c r="O45" s="35"/>
      <c r="P45" s="35"/>
      <c r="Q45" s="35"/>
      <c r="R45" s="35"/>
    </row>
    <row r="46" spans="1:18" ht="15" customHeight="1" x14ac:dyDescent="0.2">
      <c r="A46" s="68" t="s">
        <v>344</v>
      </c>
      <c r="B46" s="52">
        <v>40408</v>
      </c>
      <c r="C46" s="53">
        <f t="shared" si="0"/>
        <v>3367.3333333333335</v>
      </c>
      <c r="D46" s="53">
        <f t="shared" si="1"/>
        <v>3367.3333333333335</v>
      </c>
      <c r="E46" s="53">
        <f t="shared" si="2"/>
        <v>3367.3333333333335</v>
      </c>
      <c r="F46" s="53">
        <f t="shared" si="3"/>
        <v>3367.3333333333335</v>
      </c>
      <c r="G46" s="53">
        <f t="shared" si="4"/>
        <v>3367.3333333333335</v>
      </c>
      <c r="H46" s="53">
        <f t="shared" si="5"/>
        <v>3367.3333333333335</v>
      </c>
      <c r="I46" s="53">
        <f t="shared" si="6"/>
        <v>3367.3333333333335</v>
      </c>
      <c r="J46" s="53">
        <f t="shared" si="7"/>
        <v>3367.3333333333335</v>
      </c>
      <c r="K46" s="53">
        <f t="shared" si="8"/>
        <v>3367.3333333333335</v>
      </c>
      <c r="L46" s="53">
        <f t="shared" si="9"/>
        <v>3367.3333333333335</v>
      </c>
      <c r="M46" s="53">
        <f t="shared" si="10"/>
        <v>3367.3333333333335</v>
      </c>
      <c r="N46" s="35"/>
      <c r="O46" s="35"/>
      <c r="P46" s="35"/>
      <c r="Q46" s="35"/>
      <c r="R46" s="35"/>
    </row>
    <row r="47" spans="1:18" ht="15" customHeight="1" x14ac:dyDescent="0.2">
      <c r="A47" s="68" t="s">
        <v>345</v>
      </c>
      <c r="B47" s="52">
        <v>21632</v>
      </c>
      <c r="C47" s="53">
        <f t="shared" si="0"/>
        <v>1802.6666666666667</v>
      </c>
      <c r="D47" s="53">
        <f t="shared" si="1"/>
        <v>1802.6666666666667</v>
      </c>
      <c r="E47" s="53">
        <f t="shared" si="2"/>
        <v>1802.6666666666667</v>
      </c>
      <c r="F47" s="53">
        <f t="shared" si="3"/>
        <v>1802.6666666666667</v>
      </c>
      <c r="G47" s="53">
        <f t="shared" si="4"/>
        <v>1802.6666666666667</v>
      </c>
      <c r="H47" s="53">
        <f t="shared" si="5"/>
        <v>1802.6666666666667</v>
      </c>
      <c r="I47" s="53">
        <f t="shared" si="6"/>
        <v>1802.6666666666667</v>
      </c>
      <c r="J47" s="53">
        <f t="shared" si="7"/>
        <v>1802.6666666666667</v>
      </c>
      <c r="K47" s="53">
        <f t="shared" si="8"/>
        <v>1802.6666666666667</v>
      </c>
      <c r="L47" s="53">
        <f t="shared" si="9"/>
        <v>1802.6666666666667</v>
      </c>
      <c r="M47" s="53">
        <f t="shared" si="10"/>
        <v>1802.6666666666667</v>
      </c>
      <c r="N47" s="35"/>
      <c r="O47" s="35"/>
      <c r="P47" s="35"/>
      <c r="Q47" s="35"/>
      <c r="R47" s="35"/>
    </row>
    <row r="48" spans="1:18" ht="15" customHeight="1" x14ac:dyDescent="0.2">
      <c r="A48" s="68" t="s">
        <v>346</v>
      </c>
      <c r="B48" s="52">
        <v>5878</v>
      </c>
      <c r="C48" s="53">
        <f t="shared" si="0"/>
        <v>489.83333333333331</v>
      </c>
      <c r="D48" s="53">
        <f t="shared" si="1"/>
        <v>489.83333333333331</v>
      </c>
      <c r="E48" s="53">
        <f t="shared" si="2"/>
        <v>489.83333333333331</v>
      </c>
      <c r="F48" s="53">
        <f t="shared" si="3"/>
        <v>489.83333333333331</v>
      </c>
      <c r="G48" s="53">
        <f t="shared" si="4"/>
        <v>489.83333333333331</v>
      </c>
      <c r="H48" s="53">
        <f t="shared" si="5"/>
        <v>489.83333333333331</v>
      </c>
      <c r="I48" s="53">
        <f t="shared" si="6"/>
        <v>489.83333333333331</v>
      </c>
      <c r="J48" s="53">
        <f t="shared" si="7"/>
        <v>489.83333333333331</v>
      </c>
      <c r="K48" s="53">
        <f t="shared" si="8"/>
        <v>489.83333333333331</v>
      </c>
      <c r="L48" s="53">
        <f t="shared" si="9"/>
        <v>489.83333333333331</v>
      </c>
      <c r="M48" s="53">
        <f t="shared" si="10"/>
        <v>489.83333333333331</v>
      </c>
      <c r="N48" s="35"/>
      <c r="O48" s="35"/>
      <c r="P48" s="35"/>
      <c r="Q48" s="35"/>
      <c r="R48" s="35"/>
    </row>
    <row r="49" spans="1:18" ht="15" customHeight="1" x14ac:dyDescent="0.2">
      <c r="A49" s="68" t="s">
        <v>347</v>
      </c>
      <c r="B49" s="52">
        <v>4702</v>
      </c>
      <c r="C49" s="53">
        <f t="shared" si="0"/>
        <v>391.83333333333331</v>
      </c>
      <c r="D49" s="53">
        <f t="shared" si="1"/>
        <v>391.83333333333331</v>
      </c>
      <c r="E49" s="53">
        <f t="shared" si="2"/>
        <v>391.83333333333331</v>
      </c>
      <c r="F49" s="53">
        <f t="shared" si="3"/>
        <v>391.83333333333331</v>
      </c>
      <c r="G49" s="53">
        <f t="shared" si="4"/>
        <v>391.83333333333331</v>
      </c>
      <c r="H49" s="53">
        <f t="shared" si="5"/>
        <v>391.83333333333331</v>
      </c>
      <c r="I49" s="53">
        <f t="shared" si="6"/>
        <v>391.83333333333331</v>
      </c>
      <c r="J49" s="53">
        <f t="shared" si="7"/>
        <v>391.83333333333331</v>
      </c>
      <c r="K49" s="53">
        <f t="shared" si="8"/>
        <v>391.83333333333331</v>
      </c>
      <c r="L49" s="53">
        <f t="shared" si="9"/>
        <v>391.83333333333331</v>
      </c>
      <c r="M49" s="53">
        <f t="shared" si="10"/>
        <v>391.83333333333331</v>
      </c>
      <c r="N49" s="35"/>
      <c r="O49" s="35"/>
      <c r="P49" s="35"/>
      <c r="Q49" s="35"/>
      <c r="R49" s="35"/>
    </row>
    <row r="50" spans="1:18" ht="15" customHeight="1" x14ac:dyDescent="0.2">
      <c r="A50" s="68" t="s">
        <v>348</v>
      </c>
      <c r="B50" s="52">
        <v>16224</v>
      </c>
      <c r="C50" s="53">
        <f t="shared" si="0"/>
        <v>1352</v>
      </c>
      <c r="D50" s="53">
        <f t="shared" si="1"/>
        <v>1352</v>
      </c>
      <c r="E50" s="53">
        <f t="shared" si="2"/>
        <v>1352</v>
      </c>
      <c r="F50" s="53">
        <f t="shared" si="3"/>
        <v>1352</v>
      </c>
      <c r="G50" s="53">
        <f t="shared" si="4"/>
        <v>1352</v>
      </c>
      <c r="H50" s="53">
        <f t="shared" si="5"/>
        <v>1352</v>
      </c>
      <c r="I50" s="53">
        <f t="shared" si="6"/>
        <v>1352</v>
      </c>
      <c r="J50" s="53">
        <f t="shared" si="7"/>
        <v>1352</v>
      </c>
      <c r="K50" s="53">
        <f t="shared" si="8"/>
        <v>1352</v>
      </c>
      <c r="L50" s="53">
        <f t="shared" si="9"/>
        <v>1352</v>
      </c>
      <c r="M50" s="53">
        <f t="shared" si="10"/>
        <v>1352</v>
      </c>
      <c r="N50" s="35"/>
      <c r="O50" s="35"/>
      <c r="P50" s="35"/>
      <c r="Q50" s="35"/>
      <c r="R50" s="35"/>
    </row>
    <row r="51" spans="1:18" ht="15" customHeight="1" x14ac:dyDescent="0.2">
      <c r="A51" s="68" t="s">
        <v>349</v>
      </c>
      <c r="B51" s="52">
        <v>5877</v>
      </c>
      <c r="C51" s="53">
        <f t="shared" si="0"/>
        <v>489.75</v>
      </c>
      <c r="D51" s="53">
        <f t="shared" si="1"/>
        <v>489.75</v>
      </c>
      <c r="E51" s="53">
        <f t="shared" si="2"/>
        <v>489.75</v>
      </c>
      <c r="F51" s="53">
        <f t="shared" si="3"/>
        <v>489.75</v>
      </c>
      <c r="G51" s="53">
        <f t="shared" si="4"/>
        <v>489.75</v>
      </c>
      <c r="H51" s="53">
        <f t="shared" si="5"/>
        <v>489.75</v>
      </c>
      <c r="I51" s="53">
        <f t="shared" si="6"/>
        <v>489.75</v>
      </c>
      <c r="J51" s="53">
        <f t="shared" si="7"/>
        <v>489.75</v>
      </c>
      <c r="K51" s="53">
        <f t="shared" si="8"/>
        <v>489.75</v>
      </c>
      <c r="L51" s="53">
        <f t="shared" si="9"/>
        <v>489.75</v>
      </c>
      <c r="M51" s="53">
        <f t="shared" si="10"/>
        <v>489.75</v>
      </c>
      <c r="N51" s="35"/>
      <c r="O51" s="35"/>
      <c r="P51" s="35"/>
      <c r="Q51" s="35"/>
      <c r="R51" s="35"/>
    </row>
    <row r="52" spans="1:18" ht="15" customHeight="1" x14ac:dyDescent="0.2">
      <c r="A52" s="68" t="s">
        <v>350</v>
      </c>
      <c r="B52" s="52">
        <v>105789</v>
      </c>
      <c r="C52" s="53">
        <f t="shared" si="0"/>
        <v>8815.75</v>
      </c>
      <c r="D52" s="53">
        <f t="shared" si="1"/>
        <v>8815.75</v>
      </c>
      <c r="E52" s="53">
        <f t="shared" si="2"/>
        <v>8815.75</v>
      </c>
      <c r="F52" s="53">
        <f t="shared" si="3"/>
        <v>8815.75</v>
      </c>
      <c r="G52" s="53">
        <f t="shared" si="4"/>
        <v>8815.75</v>
      </c>
      <c r="H52" s="53">
        <f t="shared" si="5"/>
        <v>8815.75</v>
      </c>
      <c r="I52" s="53">
        <f t="shared" si="6"/>
        <v>8815.75</v>
      </c>
      <c r="J52" s="53">
        <f t="shared" si="7"/>
        <v>8815.75</v>
      </c>
      <c r="K52" s="53">
        <f t="shared" si="8"/>
        <v>8815.75</v>
      </c>
      <c r="L52" s="53">
        <f t="shared" si="9"/>
        <v>8815.75</v>
      </c>
      <c r="M52" s="53">
        <f t="shared" si="10"/>
        <v>8815.75</v>
      </c>
      <c r="N52" s="35"/>
      <c r="O52" s="35"/>
      <c r="P52" s="35"/>
      <c r="Q52" s="35"/>
      <c r="R52" s="35"/>
    </row>
    <row r="53" spans="1:18" ht="15" customHeight="1" x14ac:dyDescent="0.2">
      <c r="A53" s="68" t="s">
        <v>351</v>
      </c>
      <c r="B53" s="52">
        <v>70526</v>
      </c>
      <c r="C53" s="53">
        <f t="shared" si="0"/>
        <v>5877.166666666667</v>
      </c>
      <c r="D53" s="53">
        <f t="shared" si="1"/>
        <v>5877.166666666667</v>
      </c>
      <c r="E53" s="53">
        <f t="shared" si="2"/>
        <v>5877.166666666667</v>
      </c>
      <c r="F53" s="53">
        <f t="shared" si="3"/>
        <v>5877.166666666667</v>
      </c>
      <c r="G53" s="53">
        <f t="shared" si="4"/>
        <v>5877.166666666667</v>
      </c>
      <c r="H53" s="53">
        <f t="shared" si="5"/>
        <v>5877.166666666667</v>
      </c>
      <c r="I53" s="53">
        <f t="shared" si="6"/>
        <v>5877.166666666667</v>
      </c>
      <c r="J53" s="53">
        <f t="shared" si="7"/>
        <v>5877.166666666667</v>
      </c>
      <c r="K53" s="53">
        <f t="shared" si="8"/>
        <v>5877.166666666667</v>
      </c>
      <c r="L53" s="53">
        <f t="shared" si="9"/>
        <v>5877.166666666667</v>
      </c>
      <c r="M53" s="53">
        <f t="shared" si="10"/>
        <v>5877.166666666667</v>
      </c>
      <c r="N53" s="35"/>
      <c r="O53" s="35"/>
      <c r="P53" s="35"/>
      <c r="Q53" s="35"/>
      <c r="R53" s="35"/>
    </row>
    <row r="54" spans="1:18" ht="15" customHeight="1" x14ac:dyDescent="0.2">
      <c r="A54" s="68" t="s">
        <v>352</v>
      </c>
      <c r="B54" s="52">
        <v>17631</v>
      </c>
      <c r="C54" s="53">
        <f t="shared" si="0"/>
        <v>1469.25</v>
      </c>
      <c r="D54" s="53">
        <f t="shared" si="1"/>
        <v>1469.25</v>
      </c>
      <c r="E54" s="53">
        <f t="shared" si="2"/>
        <v>1469.25</v>
      </c>
      <c r="F54" s="53">
        <f t="shared" si="3"/>
        <v>1469.25</v>
      </c>
      <c r="G54" s="53">
        <f t="shared" si="4"/>
        <v>1469.25</v>
      </c>
      <c r="H54" s="53">
        <f t="shared" si="5"/>
        <v>1469.25</v>
      </c>
      <c r="I54" s="53">
        <f t="shared" si="6"/>
        <v>1469.25</v>
      </c>
      <c r="J54" s="53">
        <f t="shared" si="7"/>
        <v>1469.25</v>
      </c>
      <c r="K54" s="53">
        <f t="shared" si="8"/>
        <v>1469.25</v>
      </c>
      <c r="L54" s="53">
        <f t="shared" si="9"/>
        <v>1469.25</v>
      </c>
      <c r="M54" s="53">
        <f t="shared" si="10"/>
        <v>1469.25</v>
      </c>
      <c r="N54" s="35"/>
      <c r="O54" s="35"/>
      <c r="P54" s="35"/>
      <c r="Q54" s="35"/>
      <c r="R54" s="35"/>
    </row>
    <row r="55" spans="1:18" ht="15" customHeight="1" x14ac:dyDescent="0.2">
      <c r="A55" s="68" t="s">
        <v>353</v>
      </c>
      <c r="B55" s="52">
        <v>152807</v>
      </c>
      <c r="C55" s="53">
        <f t="shared" si="0"/>
        <v>12733.916666666666</v>
      </c>
      <c r="D55" s="53">
        <f t="shared" si="1"/>
        <v>12733.916666666666</v>
      </c>
      <c r="E55" s="53">
        <f t="shared" si="2"/>
        <v>12733.916666666666</v>
      </c>
      <c r="F55" s="53">
        <f t="shared" si="3"/>
        <v>12733.916666666666</v>
      </c>
      <c r="G55" s="53">
        <f t="shared" si="4"/>
        <v>12733.916666666666</v>
      </c>
      <c r="H55" s="53">
        <f t="shared" si="5"/>
        <v>12733.916666666666</v>
      </c>
      <c r="I55" s="53">
        <f t="shared" si="6"/>
        <v>12733.916666666666</v>
      </c>
      <c r="J55" s="53">
        <f t="shared" si="7"/>
        <v>12733.916666666666</v>
      </c>
      <c r="K55" s="53">
        <f t="shared" si="8"/>
        <v>12733.916666666666</v>
      </c>
      <c r="L55" s="53">
        <f t="shared" si="9"/>
        <v>12733.916666666666</v>
      </c>
      <c r="M55" s="53">
        <f t="shared" si="10"/>
        <v>12733.916666666666</v>
      </c>
      <c r="N55" s="35"/>
      <c r="O55" s="35"/>
      <c r="P55" s="35"/>
      <c r="Q55" s="35"/>
      <c r="R55" s="35"/>
    </row>
    <row r="56" spans="1:18" ht="15" customHeight="1" x14ac:dyDescent="0.2">
      <c r="A56" s="68" t="s">
        <v>354</v>
      </c>
      <c r="B56" s="55">
        <v>3842028</v>
      </c>
      <c r="C56" s="53">
        <f t="shared" si="0"/>
        <v>320169</v>
      </c>
      <c r="D56" s="53">
        <f t="shared" si="1"/>
        <v>320169</v>
      </c>
      <c r="E56" s="53">
        <f t="shared" si="2"/>
        <v>320169</v>
      </c>
      <c r="F56" s="53">
        <f t="shared" si="3"/>
        <v>320169</v>
      </c>
      <c r="G56" s="53">
        <f t="shared" si="4"/>
        <v>320169</v>
      </c>
      <c r="H56" s="53">
        <f t="shared" si="5"/>
        <v>320169</v>
      </c>
      <c r="I56" s="53">
        <f t="shared" si="6"/>
        <v>320169</v>
      </c>
      <c r="J56" s="53">
        <f t="shared" si="7"/>
        <v>320169</v>
      </c>
      <c r="K56" s="53">
        <f t="shared" si="8"/>
        <v>320169</v>
      </c>
      <c r="L56" s="53">
        <f t="shared" si="9"/>
        <v>320169</v>
      </c>
      <c r="M56" s="53">
        <f t="shared" si="10"/>
        <v>320169</v>
      </c>
      <c r="N56" s="35"/>
      <c r="O56" s="35"/>
      <c r="P56" s="35"/>
      <c r="Q56" s="35"/>
      <c r="R56" s="35"/>
    </row>
    <row r="57" spans="1:18" ht="15" customHeight="1" x14ac:dyDescent="0.2">
      <c r="A57" s="68" t="s">
        <v>355</v>
      </c>
      <c r="B57" s="55">
        <v>75712</v>
      </c>
      <c r="C57" s="53">
        <f t="shared" si="0"/>
        <v>6309.333333333333</v>
      </c>
      <c r="D57" s="53">
        <f t="shared" si="1"/>
        <v>6309.333333333333</v>
      </c>
      <c r="E57" s="53">
        <f t="shared" si="2"/>
        <v>6309.333333333333</v>
      </c>
      <c r="F57" s="53">
        <f t="shared" si="3"/>
        <v>6309.333333333333</v>
      </c>
      <c r="G57" s="53">
        <f t="shared" si="4"/>
        <v>6309.333333333333</v>
      </c>
      <c r="H57" s="53">
        <f t="shared" si="5"/>
        <v>6309.333333333333</v>
      </c>
      <c r="I57" s="53">
        <f t="shared" si="6"/>
        <v>6309.333333333333</v>
      </c>
      <c r="J57" s="53">
        <f t="shared" si="7"/>
        <v>6309.333333333333</v>
      </c>
      <c r="K57" s="53">
        <f t="shared" si="8"/>
        <v>6309.333333333333</v>
      </c>
      <c r="L57" s="53">
        <f t="shared" si="9"/>
        <v>6309.333333333333</v>
      </c>
      <c r="M57" s="53">
        <f t="shared" si="10"/>
        <v>6309.333333333333</v>
      </c>
      <c r="N57" s="35"/>
      <c r="O57" s="35"/>
      <c r="P57" s="35"/>
      <c r="Q57" s="35"/>
      <c r="R57" s="35"/>
    </row>
    <row r="58" spans="1:18" ht="15" customHeight="1" x14ac:dyDescent="0.2">
      <c r="A58" s="68" t="s">
        <v>356</v>
      </c>
      <c r="B58" s="55">
        <v>293858</v>
      </c>
      <c r="C58" s="53">
        <f t="shared" si="0"/>
        <v>24488.166666666668</v>
      </c>
      <c r="D58" s="53">
        <f t="shared" si="1"/>
        <v>24488.166666666668</v>
      </c>
      <c r="E58" s="53">
        <f t="shared" si="2"/>
        <v>24488.166666666668</v>
      </c>
      <c r="F58" s="53">
        <f t="shared" si="3"/>
        <v>24488.166666666668</v>
      </c>
      <c r="G58" s="53">
        <f t="shared" si="4"/>
        <v>24488.166666666668</v>
      </c>
      <c r="H58" s="53">
        <f t="shared" si="5"/>
        <v>24488.166666666668</v>
      </c>
      <c r="I58" s="53">
        <f t="shared" si="6"/>
        <v>24488.166666666668</v>
      </c>
      <c r="J58" s="53">
        <f t="shared" si="7"/>
        <v>24488.166666666668</v>
      </c>
      <c r="K58" s="53">
        <f t="shared" si="8"/>
        <v>24488.166666666668</v>
      </c>
      <c r="L58" s="53">
        <f t="shared" si="9"/>
        <v>24488.166666666668</v>
      </c>
      <c r="M58" s="53">
        <f t="shared" si="10"/>
        <v>24488.166666666668</v>
      </c>
      <c r="N58" s="35"/>
      <c r="O58" s="35"/>
      <c r="P58" s="35"/>
      <c r="Q58" s="35"/>
      <c r="R58" s="35"/>
    </row>
    <row r="59" spans="1:18" ht="15" customHeight="1" x14ac:dyDescent="0.2">
      <c r="A59" s="68" t="s">
        <v>357</v>
      </c>
      <c r="B59" s="55">
        <v>35263</v>
      </c>
      <c r="C59" s="53">
        <f t="shared" si="0"/>
        <v>2938.5833333333335</v>
      </c>
      <c r="D59" s="53">
        <f t="shared" si="1"/>
        <v>2938.5833333333335</v>
      </c>
      <c r="E59" s="53">
        <f t="shared" si="2"/>
        <v>2938.5833333333335</v>
      </c>
      <c r="F59" s="53">
        <f t="shared" si="3"/>
        <v>2938.5833333333335</v>
      </c>
      <c r="G59" s="53">
        <f t="shared" si="4"/>
        <v>2938.5833333333335</v>
      </c>
      <c r="H59" s="53">
        <f t="shared" si="5"/>
        <v>2938.5833333333335</v>
      </c>
      <c r="I59" s="53">
        <f t="shared" si="6"/>
        <v>2938.5833333333335</v>
      </c>
      <c r="J59" s="53">
        <f t="shared" si="7"/>
        <v>2938.5833333333335</v>
      </c>
      <c r="K59" s="53">
        <f t="shared" si="8"/>
        <v>2938.5833333333335</v>
      </c>
      <c r="L59" s="53">
        <f t="shared" si="9"/>
        <v>2938.5833333333335</v>
      </c>
      <c r="M59" s="53">
        <f t="shared" si="10"/>
        <v>2938.5833333333335</v>
      </c>
      <c r="N59" s="35"/>
      <c r="O59" s="35"/>
      <c r="P59" s="35"/>
      <c r="Q59" s="35"/>
      <c r="R59" s="35"/>
    </row>
    <row r="60" spans="1:18" ht="15" customHeight="1" x14ac:dyDescent="0.2">
      <c r="A60" s="68" t="s">
        <v>358</v>
      </c>
      <c r="B60" s="55">
        <v>152073</v>
      </c>
      <c r="C60" s="53">
        <f t="shared" si="0"/>
        <v>12672.75</v>
      </c>
      <c r="D60" s="53">
        <f t="shared" si="1"/>
        <v>12672.75</v>
      </c>
      <c r="E60" s="53">
        <f t="shared" si="2"/>
        <v>12672.75</v>
      </c>
      <c r="F60" s="53">
        <f t="shared" si="3"/>
        <v>12672.75</v>
      </c>
      <c r="G60" s="53">
        <f t="shared" si="4"/>
        <v>12672.75</v>
      </c>
      <c r="H60" s="53">
        <f t="shared" si="5"/>
        <v>12672.75</v>
      </c>
      <c r="I60" s="53">
        <f t="shared" si="6"/>
        <v>12672.75</v>
      </c>
      <c r="J60" s="53">
        <f t="shared" si="7"/>
        <v>12672.75</v>
      </c>
      <c r="K60" s="53">
        <f t="shared" si="8"/>
        <v>12672.75</v>
      </c>
      <c r="L60" s="53">
        <f t="shared" si="9"/>
        <v>12672.75</v>
      </c>
      <c r="M60" s="53">
        <f t="shared" si="10"/>
        <v>12672.75</v>
      </c>
      <c r="N60" s="35"/>
      <c r="O60" s="35"/>
      <c r="P60" s="35"/>
      <c r="Q60" s="35"/>
      <c r="R60" s="35"/>
    </row>
    <row r="61" spans="1:18" ht="15" customHeight="1" x14ac:dyDescent="0.2">
      <c r="A61" s="67" t="s">
        <v>359</v>
      </c>
      <c r="B61" s="52"/>
      <c r="C61" s="53">
        <f t="shared" si="0"/>
        <v>0</v>
      </c>
      <c r="D61" s="53">
        <f t="shared" si="1"/>
        <v>0</v>
      </c>
      <c r="E61" s="53">
        <f t="shared" si="2"/>
        <v>0</v>
      </c>
      <c r="F61" s="53">
        <f t="shared" si="3"/>
        <v>0</v>
      </c>
      <c r="G61" s="53">
        <f t="shared" si="4"/>
        <v>0</v>
      </c>
      <c r="H61" s="53">
        <f t="shared" si="5"/>
        <v>0</v>
      </c>
      <c r="I61" s="53">
        <f t="shared" si="6"/>
        <v>0</v>
      </c>
      <c r="J61" s="53">
        <f t="shared" si="7"/>
        <v>0</v>
      </c>
      <c r="K61" s="53">
        <f t="shared" si="8"/>
        <v>0</v>
      </c>
      <c r="L61" s="53">
        <f t="shared" si="9"/>
        <v>0</v>
      </c>
      <c r="M61" s="53">
        <f t="shared" si="10"/>
        <v>0</v>
      </c>
      <c r="N61" s="35"/>
      <c r="O61" s="35"/>
      <c r="P61" s="35"/>
      <c r="Q61" s="35"/>
      <c r="R61" s="35"/>
    </row>
    <row r="62" spans="1:18" ht="15" customHeight="1" x14ac:dyDescent="0.2">
      <c r="A62" s="68" t="s">
        <v>360</v>
      </c>
      <c r="B62" s="52">
        <v>1000000</v>
      </c>
      <c r="C62" s="53">
        <f t="shared" si="0"/>
        <v>83333.333333333328</v>
      </c>
      <c r="D62" s="53">
        <f t="shared" si="1"/>
        <v>83333.333333333328</v>
      </c>
      <c r="E62" s="53">
        <f t="shared" si="2"/>
        <v>83333.333333333328</v>
      </c>
      <c r="F62" s="53">
        <f t="shared" si="3"/>
        <v>83333.333333333328</v>
      </c>
      <c r="G62" s="53">
        <f t="shared" si="4"/>
        <v>83333.333333333328</v>
      </c>
      <c r="H62" s="53">
        <f t="shared" si="5"/>
        <v>83333.333333333328</v>
      </c>
      <c r="I62" s="53">
        <f t="shared" si="6"/>
        <v>83333.333333333328</v>
      </c>
      <c r="J62" s="53">
        <f t="shared" si="7"/>
        <v>83333.333333333328</v>
      </c>
      <c r="K62" s="53">
        <f t="shared" si="8"/>
        <v>83333.333333333328</v>
      </c>
      <c r="L62" s="53">
        <f t="shared" si="9"/>
        <v>83333.333333333328</v>
      </c>
      <c r="M62" s="53">
        <f t="shared" si="10"/>
        <v>83333.333333333328</v>
      </c>
      <c r="N62" s="35"/>
      <c r="O62" s="35"/>
      <c r="P62" s="35"/>
      <c r="Q62" s="35"/>
      <c r="R62" s="35"/>
    </row>
    <row r="63" spans="1:18" ht="15" customHeight="1" x14ac:dyDescent="0.2">
      <c r="A63" s="68" t="s">
        <v>361</v>
      </c>
      <c r="B63" s="52">
        <v>300000</v>
      </c>
      <c r="C63" s="53">
        <f t="shared" si="0"/>
        <v>25000</v>
      </c>
      <c r="D63" s="53">
        <f t="shared" si="1"/>
        <v>25000</v>
      </c>
      <c r="E63" s="53">
        <f t="shared" si="2"/>
        <v>25000</v>
      </c>
      <c r="F63" s="53">
        <f t="shared" si="3"/>
        <v>25000</v>
      </c>
      <c r="G63" s="53">
        <f t="shared" si="4"/>
        <v>25000</v>
      </c>
      <c r="H63" s="53">
        <f t="shared" si="5"/>
        <v>25000</v>
      </c>
      <c r="I63" s="53">
        <f t="shared" si="6"/>
        <v>25000</v>
      </c>
      <c r="J63" s="53">
        <f t="shared" si="7"/>
        <v>25000</v>
      </c>
      <c r="K63" s="53">
        <f t="shared" si="8"/>
        <v>25000</v>
      </c>
      <c r="L63" s="53">
        <f t="shared" si="9"/>
        <v>25000</v>
      </c>
      <c r="M63" s="53">
        <f t="shared" si="10"/>
        <v>25000</v>
      </c>
      <c r="N63" s="35"/>
      <c r="O63" s="35"/>
      <c r="P63" s="35"/>
      <c r="Q63" s="35"/>
      <c r="R63" s="35"/>
    </row>
    <row r="64" spans="1:18" ht="22.5" x14ac:dyDescent="0.2">
      <c r="A64" s="75" t="s">
        <v>362</v>
      </c>
      <c r="B64" s="52">
        <v>700000</v>
      </c>
      <c r="C64" s="53">
        <f t="shared" si="0"/>
        <v>58333.333333333336</v>
      </c>
      <c r="D64" s="53">
        <f t="shared" si="1"/>
        <v>58333.333333333336</v>
      </c>
      <c r="E64" s="53">
        <f t="shared" si="2"/>
        <v>58333.333333333336</v>
      </c>
      <c r="F64" s="53">
        <f t="shared" si="3"/>
        <v>58333.333333333336</v>
      </c>
      <c r="G64" s="53">
        <f t="shared" si="4"/>
        <v>58333.333333333336</v>
      </c>
      <c r="H64" s="53">
        <f t="shared" si="5"/>
        <v>58333.333333333336</v>
      </c>
      <c r="I64" s="53">
        <f t="shared" si="6"/>
        <v>58333.333333333336</v>
      </c>
      <c r="J64" s="53">
        <f t="shared" si="7"/>
        <v>58333.333333333336</v>
      </c>
      <c r="K64" s="53">
        <f t="shared" si="8"/>
        <v>58333.333333333336</v>
      </c>
      <c r="L64" s="53">
        <f t="shared" si="9"/>
        <v>58333.333333333336</v>
      </c>
      <c r="M64" s="53">
        <f t="shared" si="10"/>
        <v>58333.333333333336</v>
      </c>
      <c r="N64" s="35"/>
      <c r="O64" s="35"/>
      <c r="P64" s="35"/>
      <c r="Q64" s="35"/>
      <c r="R64" s="35"/>
    </row>
    <row r="65" spans="1:18" ht="15" customHeight="1" x14ac:dyDescent="0.2">
      <c r="A65" s="68" t="s">
        <v>363</v>
      </c>
      <c r="B65" s="52">
        <v>800000</v>
      </c>
      <c r="C65" s="53">
        <f t="shared" si="0"/>
        <v>66666.666666666672</v>
      </c>
      <c r="D65" s="53">
        <f t="shared" si="1"/>
        <v>66666.666666666672</v>
      </c>
      <c r="E65" s="53">
        <f t="shared" si="2"/>
        <v>66666.666666666672</v>
      </c>
      <c r="F65" s="53">
        <f t="shared" si="3"/>
        <v>66666.666666666672</v>
      </c>
      <c r="G65" s="53">
        <f t="shared" si="4"/>
        <v>66666.666666666672</v>
      </c>
      <c r="H65" s="53">
        <f t="shared" si="5"/>
        <v>66666.666666666672</v>
      </c>
      <c r="I65" s="53">
        <f t="shared" si="6"/>
        <v>66666.666666666672</v>
      </c>
      <c r="J65" s="53">
        <f t="shared" si="7"/>
        <v>66666.666666666672</v>
      </c>
      <c r="K65" s="53">
        <f t="shared" si="8"/>
        <v>66666.666666666672</v>
      </c>
      <c r="L65" s="53">
        <f t="shared" si="9"/>
        <v>66666.666666666672</v>
      </c>
      <c r="M65" s="53">
        <f t="shared" si="10"/>
        <v>66666.666666666672</v>
      </c>
      <c r="N65" s="35"/>
      <c r="O65" s="35"/>
      <c r="P65" s="35"/>
      <c r="Q65" s="35"/>
      <c r="R65" s="35"/>
    </row>
    <row r="66" spans="1:18" ht="15" customHeight="1" x14ac:dyDescent="0.2">
      <c r="A66" s="68" t="s">
        <v>364</v>
      </c>
      <c r="B66" s="52">
        <v>1</v>
      </c>
      <c r="C66" s="53">
        <f t="shared" si="0"/>
        <v>8.3333333333333329E-2</v>
      </c>
      <c r="D66" s="53">
        <f t="shared" si="1"/>
        <v>8.3333333333333329E-2</v>
      </c>
      <c r="E66" s="53">
        <f t="shared" si="2"/>
        <v>8.3333333333333329E-2</v>
      </c>
      <c r="F66" s="53">
        <f t="shared" si="3"/>
        <v>8.3333333333333329E-2</v>
      </c>
      <c r="G66" s="53">
        <f t="shared" si="4"/>
        <v>8.3333333333333329E-2</v>
      </c>
      <c r="H66" s="53">
        <f t="shared" si="5"/>
        <v>8.3333333333333329E-2</v>
      </c>
      <c r="I66" s="53">
        <f t="shared" si="6"/>
        <v>8.3333333333333329E-2</v>
      </c>
      <c r="J66" s="53">
        <f t="shared" si="7"/>
        <v>8.3333333333333329E-2</v>
      </c>
      <c r="K66" s="53">
        <f t="shared" si="8"/>
        <v>8.3333333333333329E-2</v>
      </c>
      <c r="L66" s="53">
        <f t="shared" si="9"/>
        <v>8.3333333333333329E-2</v>
      </c>
      <c r="M66" s="53">
        <f t="shared" si="10"/>
        <v>8.3333333333333329E-2</v>
      </c>
      <c r="N66" s="35"/>
      <c r="O66" s="35"/>
      <c r="P66" s="35"/>
      <c r="Q66" s="35"/>
      <c r="R66" s="35"/>
    </row>
    <row r="67" spans="1:18" ht="22.5" x14ac:dyDescent="0.2">
      <c r="A67" s="75" t="s">
        <v>365</v>
      </c>
      <c r="B67" s="52">
        <v>10000</v>
      </c>
      <c r="C67" s="53">
        <f t="shared" si="0"/>
        <v>833.33333333333337</v>
      </c>
      <c r="D67" s="53">
        <f t="shared" si="1"/>
        <v>833.33333333333337</v>
      </c>
      <c r="E67" s="53">
        <f t="shared" si="2"/>
        <v>833.33333333333337</v>
      </c>
      <c r="F67" s="53">
        <f t="shared" si="3"/>
        <v>833.33333333333337</v>
      </c>
      <c r="G67" s="53">
        <f t="shared" si="4"/>
        <v>833.33333333333337</v>
      </c>
      <c r="H67" s="53">
        <f t="shared" si="5"/>
        <v>833.33333333333337</v>
      </c>
      <c r="I67" s="53">
        <f t="shared" si="6"/>
        <v>833.33333333333337</v>
      </c>
      <c r="J67" s="53">
        <f t="shared" si="7"/>
        <v>833.33333333333337</v>
      </c>
      <c r="K67" s="53">
        <f t="shared" si="8"/>
        <v>833.33333333333337</v>
      </c>
      <c r="L67" s="53">
        <f t="shared" si="9"/>
        <v>833.33333333333337</v>
      </c>
      <c r="M67" s="53">
        <f t="shared" si="10"/>
        <v>833.33333333333337</v>
      </c>
      <c r="N67" s="35"/>
      <c r="O67" s="35"/>
      <c r="P67" s="35"/>
      <c r="Q67" s="35"/>
      <c r="R67" s="35"/>
    </row>
    <row r="68" spans="1:18" ht="15" customHeight="1" x14ac:dyDescent="0.2">
      <c r="A68" s="68" t="s">
        <v>366</v>
      </c>
      <c r="B68" s="52">
        <v>150000</v>
      </c>
      <c r="C68" s="53">
        <f t="shared" si="0"/>
        <v>12500</v>
      </c>
      <c r="D68" s="53">
        <f t="shared" si="1"/>
        <v>12500</v>
      </c>
      <c r="E68" s="53">
        <f t="shared" si="2"/>
        <v>12500</v>
      </c>
      <c r="F68" s="53">
        <f t="shared" si="3"/>
        <v>12500</v>
      </c>
      <c r="G68" s="53">
        <f t="shared" si="4"/>
        <v>12500</v>
      </c>
      <c r="H68" s="53">
        <f t="shared" si="5"/>
        <v>12500</v>
      </c>
      <c r="I68" s="53">
        <f t="shared" si="6"/>
        <v>12500</v>
      </c>
      <c r="J68" s="53">
        <f t="shared" si="7"/>
        <v>12500</v>
      </c>
      <c r="K68" s="53">
        <f t="shared" si="8"/>
        <v>12500</v>
      </c>
      <c r="L68" s="53">
        <f t="shared" si="9"/>
        <v>12500</v>
      </c>
      <c r="M68" s="53">
        <f t="shared" si="10"/>
        <v>12500</v>
      </c>
      <c r="N68" s="35"/>
      <c r="O68" s="35"/>
      <c r="P68" s="35"/>
      <c r="Q68" s="35"/>
      <c r="R68" s="35"/>
    </row>
    <row r="69" spans="1:18" ht="22.5" x14ac:dyDescent="0.2">
      <c r="A69" s="75" t="s">
        <v>367</v>
      </c>
      <c r="B69" s="52">
        <v>540800</v>
      </c>
      <c r="C69" s="53">
        <f t="shared" si="0"/>
        <v>45066.666666666664</v>
      </c>
      <c r="D69" s="53">
        <f t="shared" si="1"/>
        <v>45066.666666666664</v>
      </c>
      <c r="E69" s="53">
        <f t="shared" si="2"/>
        <v>45066.666666666664</v>
      </c>
      <c r="F69" s="53">
        <f t="shared" si="3"/>
        <v>45066.666666666664</v>
      </c>
      <c r="G69" s="53">
        <f t="shared" si="4"/>
        <v>45066.666666666664</v>
      </c>
      <c r="H69" s="53">
        <f t="shared" si="5"/>
        <v>45066.666666666664</v>
      </c>
      <c r="I69" s="53">
        <f t="shared" si="6"/>
        <v>45066.666666666664</v>
      </c>
      <c r="J69" s="53">
        <f t="shared" si="7"/>
        <v>45066.666666666664</v>
      </c>
      <c r="K69" s="53">
        <f t="shared" si="8"/>
        <v>45066.666666666664</v>
      </c>
      <c r="L69" s="53">
        <f t="shared" si="9"/>
        <v>45066.666666666664</v>
      </c>
      <c r="M69" s="53">
        <f t="shared" si="10"/>
        <v>45066.666666666664</v>
      </c>
      <c r="N69" s="35"/>
      <c r="O69" s="35"/>
      <c r="P69" s="35"/>
      <c r="Q69" s="35"/>
      <c r="R69" s="35"/>
    </row>
    <row r="70" spans="1:18" ht="23.25" customHeight="1" x14ac:dyDescent="0.2">
      <c r="A70" s="75" t="s">
        <v>368</v>
      </c>
      <c r="B70" s="52">
        <v>1</v>
      </c>
      <c r="C70" s="53">
        <f t="shared" si="0"/>
        <v>8.3333333333333329E-2</v>
      </c>
      <c r="D70" s="53">
        <f t="shared" si="1"/>
        <v>8.3333333333333329E-2</v>
      </c>
      <c r="E70" s="53">
        <f t="shared" si="2"/>
        <v>8.3333333333333329E-2</v>
      </c>
      <c r="F70" s="53">
        <f t="shared" si="3"/>
        <v>8.3333333333333329E-2</v>
      </c>
      <c r="G70" s="53">
        <f t="shared" si="4"/>
        <v>8.3333333333333329E-2</v>
      </c>
      <c r="H70" s="53">
        <f t="shared" si="5"/>
        <v>8.3333333333333329E-2</v>
      </c>
      <c r="I70" s="53">
        <f t="shared" si="6"/>
        <v>8.3333333333333329E-2</v>
      </c>
      <c r="J70" s="53">
        <f t="shared" si="7"/>
        <v>8.3333333333333329E-2</v>
      </c>
      <c r="K70" s="53">
        <f t="shared" si="8"/>
        <v>8.3333333333333329E-2</v>
      </c>
      <c r="L70" s="53">
        <f t="shared" si="9"/>
        <v>8.3333333333333329E-2</v>
      </c>
      <c r="M70" s="53">
        <f t="shared" si="10"/>
        <v>8.3333333333333329E-2</v>
      </c>
      <c r="N70" s="35"/>
      <c r="O70" s="35"/>
      <c r="P70" s="35"/>
      <c r="Q70" s="35"/>
      <c r="R70" s="35"/>
    </row>
    <row r="71" spans="1:18" ht="15" customHeight="1" x14ac:dyDescent="0.2">
      <c r="A71" s="68" t="s">
        <v>369</v>
      </c>
      <c r="B71" s="52">
        <v>200000</v>
      </c>
      <c r="C71" s="53">
        <f t="shared" ref="C71:C134" si="11">B71/12</f>
        <v>16666.666666666668</v>
      </c>
      <c r="D71" s="53">
        <f t="shared" ref="D71:D134" si="12">B71/12</f>
        <v>16666.666666666668</v>
      </c>
      <c r="E71" s="53">
        <f t="shared" ref="E71:E134" si="13">B71/12</f>
        <v>16666.666666666668</v>
      </c>
      <c r="F71" s="53">
        <f t="shared" ref="F71:F134" si="14">B71/12</f>
        <v>16666.666666666668</v>
      </c>
      <c r="G71" s="53">
        <f t="shared" ref="G71:G134" si="15">B71/12</f>
        <v>16666.666666666668</v>
      </c>
      <c r="H71" s="53">
        <f t="shared" ref="H71:H134" si="16">B71/12</f>
        <v>16666.666666666668</v>
      </c>
      <c r="I71" s="53">
        <f t="shared" ref="I71:I134" si="17">B71/12</f>
        <v>16666.666666666668</v>
      </c>
      <c r="J71" s="53">
        <f t="shared" ref="J71:J134" si="18">B71/12</f>
        <v>16666.666666666668</v>
      </c>
      <c r="K71" s="53">
        <f t="shared" ref="K71:K134" si="19">B71/12</f>
        <v>16666.666666666668</v>
      </c>
      <c r="L71" s="53">
        <f t="shared" ref="L71:L134" si="20">B71/12</f>
        <v>16666.666666666668</v>
      </c>
      <c r="M71" s="53">
        <f t="shared" ref="M71:M134" si="21">B71/12</f>
        <v>16666.666666666668</v>
      </c>
      <c r="N71" s="35"/>
      <c r="O71" s="35"/>
      <c r="P71" s="35"/>
      <c r="Q71" s="35"/>
      <c r="R71" s="35"/>
    </row>
    <row r="72" spans="1:18" ht="15" customHeight="1" x14ac:dyDescent="0.2">
      <c r="A72" s="68" t="s">
        <v>370</v>
      </c>
      <c r="B72" s="52"/>
      <c r="C72" s="53">
        <f t="shared" si="11"/>
        <v>0</v>
      </c>
      <c r="D72" s="53">
        <f t="shared" si="12"/>
        <v>0</v>
      </c>
      <c r="E72" s="53">
        <f t="shared" si="13"/>
        <v>0</v>
      </c>
      <c r="F72" s="53">
        <f t="shared" si="14"/>
        <v>0</v>
      </c>
      <c r="G72" s="53">
        <f t="shared" si="15"/>
        <v>0</v>
      </c>
      <c r="H72" s="53">
        <f t="shared" si="16"/>
        <v>0</v>
      </c>
      <c r="I72" s="53">
        <f t="shared" si="17"/>
        <v>0</v>
      </c>
      <c r="J72" s="53">
        <f t="shared" si="18"/>
        <v>0</v>
      </c>
      <c r="K72" s="53">
        <f t="shared" si="19"/>
        <v>0</v>
      </c>
      <c r="L72" s="53">
        <f t="shared" si="20"/>
        <v>0</v>
      </c>
      <c r="M72" s="53">
        <f t="shared" si="21"/>
        <v>0</v>
      </c>
      <c r="N72" s="35"/>
      <c r="O72" s="35"/>
      <c r="P72" s="35"/>
      <c r="Q72" s="35"/>
      <c r="R72" s="35"/>
    </row>
    <row r="73" spans="1:18" ht="15" customHeight="1" x14ac:dyDescent="0.2">
      <c r="A73" s="68" t="s">
        <v>371</v>
      </c>
      <c r="B73" s="52"/>
      <c r="C73" s="53">
        <f t="shared" si="11"/>
        <v>0</v>
      </c>
      <c r="D73" s="53">
        <f t="shared" si="12"/>
        <v>0</v>
      </c>
      <c r="E73" s="53">
        <f t="shared" si="13"/>
        <v>0</v>
      </c>
      <c r="F73" s="53">
        <f t="shared" si="14"/>
        <v>0</v>
      </c>
      <c r="G73" s="53">
        <f t="shared" si="15"/>
        <v>0</v>
      </c>
      <c r="H73" s="53">
        <f t="shared" si="16"/>
        <v>0</v>
      </c>
      <c r="I73" s="53">
        <f t="shared" si="17"/>
        <v>0</v>
      </c>
      <c r="J73" s="53">
        <f t="shared" si="18"/>
        <v>0</v>
      </c>
      <c r="K73" s="53">
        <f t="shared" si="19"/>
        <v>0</v>
      </c>
      <c r="L73" s="53">
        <f t="shared" si="20"/>
        <v>0</v>
      </c>
      <c r="M73" s="53">
        <f t="shared" si="21"/>
        <v>0</v>
      </c>
      <c r="N73" s="35"/>
      <c r="O73" s="35"/>
      <c r="P73" s="35"/>
      <c r="Q73" s="35"/>
      <c r="R73" s="35"/>
    </row>
    <row r="74" spans="1:18" ht="15" customHeight="1" x14ac:dyDescent="0.2">
      <c r="A74" s="68" t="s">
        <v>372</v>
      </c>
      <c r="B74" s="52"/>
      <c r="C74" s="53">
        <f t="shared" si="11"/>
        <v>0</v>
      </c>
      <c r="D74" s="53">
        <f t="shared" si="12"/>
        <v>0</v>
      </c>
      <c r="E74" s="53">
        <f t="shared" si="13"/>
        <v>0</v>
      </c>
      <c r="F74" s="53">
        <f t="shared" si="14"/>
        <v>0</v>
      </c>
      <c r="G74" s="53">
        <f t="shared" si="15"/>
        <v>0</v>
      </c>
      <c r="H74" s="53">
        <f t="shared" si="16"/>
        <v>0</v>
      </c>
      <c r="I74" s="53">
        <f t="shared" si="17"/>
        <v>0</v>
      </c>
      <c r="J74" s="53">
        <f t="shared" si="18"/>
        <v>0</v>
      </c>
      <c r="K74" s="53">
        <f t="shared" si="19"/>
        <v>0</v>
      </c>
      <c r="L74" s="53">
        <f t="shared" si="20"/>
        <v>0</v>
      </c>
      <c r="M74" s="53">
        <f t="shared" si="21"/>
        <v>0</v>
      </c>
      <c r="N74" s="35"/>
      <c r="O74" s="35"/>
      <c r="P74" s="35"/>
      <c r="Q74" s="35"/>
      <c r="R74" s="35"/>
    </row>
    <row r="75" spans="1:18" ht="15" customHeight="1" x14ac:dyDescent="0.2">
      <c r="A75" s="68" t="s">
        <v>373</v>
      </c>
      <c r="B75" s="52"/>
      <c r="C75" s="53">
        <f t="shared" si="11"/>
        <v>0</v>
      </c>
      <c r="D75" s="53">
        <f t="shared" si="12"/>
        <v>0</v>
      </c>
      <c r="E75" s="53">
        <f t="shared" si="13"/>
        <v>0</v>
      </c>
      <c r="F75" s="53">
        <f t="shared" si="14"/>
        <v>0</v>
      </c>
      <c r="G75" s="53">
        <f t="shared" si="15"/>
        <v>0</v>
      </c>
      <c r="H75" s="53">
        <f t="shared" si="16"/>
        <v>0</v>
      </c>
      <c r="I75" s="53">
        <f t="shared" si="17"/>
        <v>0</v>
      </c>
      <c r="J75" s="53">
        <f t="shared" si="18"/>
        <v>0</v>
      </c>
      <c r="K75" s="53">
        <f t="shared" si="19"/>
        <v>0</v>
      </c>
      <c r="L75" s="53">
        <f t="shared" si="20"/>
        <v>0</v>
      </c>
      <c r="M75" s="53">
        <f t="shared" si="21"/>
        <v>0</v>
      </c>
      <c r="N75" s="35"/>
      <c r="O75" s="35"/>
      <c r="P75" s="35"/>
      <c r="Q75" s="35"/>
      <c r="R75" s="35"/>
    </row>
    <row r="76" spans="1:18" ht="15" customHeight="1" x14ac:dyDescent="0.2">
      <c r="A76" s="67" t="s">
        <v>374</v>
      </c>
      <c r="B76" s="54"/>
      <c r="C76" s="53">
        <f t="shared" si="11"/>
        <v>0</v>
      </c>
      <c r="D76" s="53">
        <f t="shared" si="12"/>
        <v>0</v>
      </c>
      <c r="E76" s="53">
        <f t="shared" si="13"/>
        <v>0</v>
      </c>
      <c r="F76" s="53">
        <f t="shared" si="14"/>
        <v>0</v>
      </c>
      <c r="G76" s="53">
        <f t="shared" si="15"/>
        <v>0</v>
      </c>
      <c r="H76" s="53">
        <f t="shared" si="16"/>
        <v>0</v>
      </c>
      <c r="I76" s="53">
        <f t="shared" si="17"/>
        <v>0</v>
      </c>
      <c r="J76" s="53">
        <f t="shared" si="18"/>
        <v>0</v>
      </c>
      <c r="K76" s="53">
        <f t="shared" si="19"/>
        <v>0</v>
      </c>
      <c r="L76" s="53">
        <f t="shared" si="20"/>
        <v>0</v>
      </c>
      <c r="M76" s="53">
        <f t="shared" si="21"/>
        <v>0</v>
      </c>
      <c r="N76" s="35"/>
      <c r="O76" s="35"/>
      <c r="P76" s="35"/>
      <c r="Q76" s="35"/>
      <c r="R76" s="35"/>
    </row>
    <row r="77" spans="1:18" ht="15" customHeight="1" thickBot="1" x14ac:dyDescent="0.25">
      <c r="A77" s="69" t="s">
        <v>317</v>
      </c>
      <c r="B77" s="57">
        <v>1</v>
      </c>
      <c r="C77" s="53">
        <f t="shared" si="11"/>
        <v>8.3333333333333329E-2</v>
      </c>
      <c r="D77" s="53">
        <f t="shared" si="12"/>
        <v>8.3333333333333329E-2</v>
      </c>
      <c r="E77" s="53">
        <f t="shared" si="13"/>
        <v>8.3333333333333329E-2</v>
      </c>
      <c r="F77" s="53">
        <f t="shared" si="14"/>
        <v>8.3333333333333329E-2</v>
      </c>
      <c r="G77" s="53">
        <f t="shared" si="15"/>
        <v>8.3333333333333329E-2</v>
      </c>
      <c r="H77" s="53">
        <f t="shared" si="16"/>
        <v>8.3333333333333329E-2</v>
      </c>
      <c r="I77" s="53">
        <f t="shared" si="17"/>
        <v>8.3333333333333329E-2</v>
      </c>
      <c r="J77" s="53">
        <f t="shared" si="18"/>
        <v>8.3333333333333329E-2</v>
      </c>
      <c r="K77" s="53">
        <f t="shared" si="19"/>
        <v>8.3333333333333329E-2</v>
      </c>
      <c r="L77" s="53">
        <f t="shared" si="20"/>
        <v>8.3333333333333329E-2</v>
      </c>
      <c r="M77" s="53">
        <f t="shared" si="21"/>
        <v>8.3333333333333329E-2</v>
      </c>
      <c r="N77" s="35"/>
      <c r="O77" s="35"/>
      <c r="P77" s="35"/>
      <c r="Q77" s="35"/>
      <c r="R77" s="35"/>
    </row>
    <row r="78" spans="1:18" ht="15" customHeight="1" thickBot="1" x14ac:dyDescent="0.25">
      <c r="A78" s="70" t="s">
        <v>375</v>
      </c>
      <c r="B78" s="63">
        <v>10180652</v>
      </c>
      <c r="C78" s="64">
        <f t="shared" si="11"/>
        <v>848387.66666666663</v>
      </c>
      <c r="D78" s="64">
        <f t="shared" si="12"/>
        <v>848387.66666666663</v>
      </c>
      <c r="E78" s="64">
        <f t="shared" si="13"/>
        <v>848387.66666666663</v>
      </c>
      <c r="F78" s="64">
        <f t="shared" si="14"/>
        <v>848387.66666666663</v>
      </c>
      <c r="G78" s="64">
        <f t="shared" si="15"/>
        <v>848387.66666666663</v>
      </c>
      <c r="H78" s="64">
        <f t="shared" si="16"/>
        <v>848387.66666666663</v>
      </c>
      <c r="I78" s="64">
        <f t="shared" si="17"/>
        <v>848387.66666666663</v>
      </c>
      <c r="J78" s="64">
        <f t="shared" si="18"/>
        <v>848387.66666666663</v>
      </c>
      <c r="K78" s="64">
        <f t="shared" si="19"/>
        <v>848387.66666666663</v>
      </c>
      <c r="L78" s="64">
        <f t="shared" si="20"/>
        <v>848387.66666666663</v>
      </c>
      <c r="M78" s="64">
        <f t="shared" si="21"/>
        <v>848387.66666666663</v>
      </c>
      <c r="N78" s="35"/>
      <c r="O78" s="35"/>
      <c r="P78" s="35"/>
      <c r="Q78" s="35"/>
      <c r="R78" s="35"/>
    </row>
    <row r="79" spans="1:18" ht="15" customHeight="1" x14ac:dyDescent="0.2">
      <c r="A79" s="73" t="s">
        <v>376</v>
      </c>
      <c r="B79" s="52"/>
      <c r="C79" s="53">
        <f t="shared" si="11"/>
        <v>0</v>
      </c>
      <c r="D79" s="53">
        <f t="shared" si="12"/>
        <v>0</v>
      </c>
      <c r="E79" s="53">
        <f t="shared" si="13"/>
        <v>0</v>
      </c>
      <c r="F79" s="53">
        <f t="shared" si="14"/>
        <v>0</v>
      </c>
      <c r="G79" s="53">
        <f t="shared" si="15"/>
        <v>0</v>
      </c>
      <c r="H79" s="53">
        <f t="shared" si="16"/>
        <v>0</v>
      </c>
      <c r="I79" s="53">
        <f t="shared" si="17"/>
        <v>0</v>
      </c>
      <c r="J79" s="53">
        <f t="shared" si="18"/>
        <v>0</v>
      </c>
      <c r="K79" s="53">
        <f t="shared" si="19"/>
        <v>0</v>
      </c>
      <c r="L79" s="53">
        <f t="shared" si="20"/>
        <v>0</v>
      </c>
      <c r="M79" s="53">
        <f t="shared" si="21"/>
        <v>0</v>
      </c>
      <c r="N79" s="35"/>
      <c r="O79" s="35"/>
      <c r="P79" s="35"/>
      <c r="Q79" s="35"/>
      <c r="R79" s="35"/>
    </row>
    <row r="80" spans="1:18" ht="15" customHeight="1" x14ac:dyDescent="0.2">
      <c r="A80" s="74" t="s">
        <v>376</v>
      </c>
      <c r="B80" s="54"/>
      <c r="C80" s="53">
        <f t="shared" si="11"/>
        <v>0</v>
      </c>
      <c r="D80" s="53">
        <f t="shared" si="12"/>
        <v>0</v>
      </c>
      <c r="E80" s="53">
        <f t="shared" si="13"/>
        <v>0</v>
      </c>
      <c r="F80" s="53">
        <f t="shared" si="14"/>
        <v>0</v>
      </c>
      <c r="G80" s="53">
        <f t="shared" si="15"/>
        <v>0</v>
      </c>
      <c r="H80" s="53">
        <f t="shared" si="16"/>
        <v>0</v>
      </c>
      <c r="I80" s="53">
        <f t="shared" si="17"/>
        <v>0</v>
      </c>
      <c r="J80" s="53">
        <f t="shared" si="18"/>
        <v>0</v>
      </c>
      <c r="K80" s="53">
        <f t="shared" si="19"/>
        <v>0</v>
      </c>
      <c r="L80" s="53">
        <f t="shared" si="20"/>
        <v>0</v>
      </c>
      <c r="M80" s="53">
        <f t="shared" si="21"/>
        <v>0</v>
      </c>
      <c r="N80" s="35"/>
      <c r="O80" s="35"/>
      <c r="P80" s="35"/>
      <c r="Q80" s="35"/>
      <c r="R80" s="35"/>
    </row>
    <row r="81" spans="1:18" ht="15" customHeight="1" x14ac:dyDescent="0.2">
      <c r="A81" s="74" t="s">
        <v>377</v>
      </c>
      <c r="B81" s="54"/>
      <c r="C81" s="53">
        <f t="shared" si="11"/>
        <v>0</v>
      </c>
      <c r="D81" s="53">
        <f t="shared" si="12"/>
        <v>0</v>
      </c>
      <c r="E81" s="53">
        <f t="shared" si="13"/>
        <v>0</v>
      </c>
      <c r="F81" s="53">
        <f t="shared" si="14"/>
        <v>0</v>
      </c>
      <c r="G81" s="53">
        <f t="shared" si="15"/>
        <v>0</v>
      </c>
      <c r="H81" s="53">
        <f t="shared" si="16"/>
        <v>0</v>
      </c>
      <c r="I81" s="53">
        <f t="shared" si="17"/>
        <v>0</v>
      </c>
      <c r="J81" s="53">
        <f t="shared" si="18"/>
        <v>0</v>
      </c>
      <c r="K81" s="53">
        <f t="shared" si="19"/>
        <v>0</v>
      </c>
      <c r="L81" s="53">
        <f t="shared" si="20"/>
        <v>0</v>
      </c>
      <c r="M81" s="53">
        <f t="shared" si="21"/>
        <v>0</v>
      </c>
      <c r="N81" s="35"/>
      <c r="O81" s="35"/>
      <c r="P81" s="35"/>
      <c r="Q81" s="35"/>
      <c r="R81" s="35"/>
    </row>
    <row r="82" spans="1:18" ht="15" customHeight="1" x14ac:dyDescent="0.2">
      <c r="A82" s="68" t="s">
        <v>378</v>
      </c>
      <c r="B82" s="52">
        <v>648960</v>
      </c>
      <c r="C82" s="53">
        <f t="shared" si="11"/>
        <v>54080</v>
      </c>
      <c r="D82" s="53">
        <f t="shared" si="12"/>
        <v>54080</v>
      </c>
      <c r="E82" s="53">
        <f t="shared" si="13"/>
        <v>54080</v>
      </c>
      <c r="F82" s="53">
        <f t="shared" si="14"/>
        <v>54080</v>
      </c>
      <c r="G82" s="53">
        <f t="shared" si="15"/>
        <v>54080</v>
      </c>
      <c r="H82" s="53">
        <f t="shared" si="16"/>
        <v>54080</v>
      </c>
      <c r="I82" s="53">
        <f t="shared" si="17"/>
        <v>54080</v>
      </c>
      <c r="J82" s="53">
        <f t="shared" si="18"/>
        <v>54080</v>
      </c>
      <c r="K82" s="53">
        <f t="shared" si="19"/>
        <v>54080</v>
      </c>
      <c r="L82" s="53">
        <f t="shared" si="20"/>
        <v>54080</v>
      </c>
      <c r="M82" s="53">
        <f t="shared" si="21"/>
        <v>54080</v>
      </c>
      <c r="N82" s="35"/>
      <c r="O82" s="35"/>
      <c r="P82" s="35"/>
      <c r="Q82" s="35"/>
      <c r="R82" s="35"/>
    </row>
    <row r="83" spans="1:18" ht="15" customHeight="1" x14ac:dyDescent="0.2">
      <c r="A83" s="68" t="s">
        <v>379</v>
      </c>
      <c r="B83" s="52">
        <v>116813</v>
      </c>
      <c r="C83" s="53">
        <f t="shared" si="11"/>
        <v>9734.4166666666661</v>
      </c>
      <c r="D83" s="53">
        <f t="shared" si="12"/>
        <v>9734.4166666666661</v>
      </c>
      <c r="E83" s="53">
        <f t="shared" si="13"/>
        <v>9734.4166666666661</v>
      </c>
      <c r="F83" s="53">
        <f t="shared" si="14"/>
        <v>9734.4166666666661</v>
      </c>
      <c r="G83" s="53">
        <f t="shared" si="15"/>
        <v>9734.4166666666661</v>
      </c>
      <c r="H83" s="53">
        <f t="shared" si="16"/>
        <v>9734.4166666666661</v>
      </c>
      <c r="I83" s="53">
        <f t="shared" si="17"/>
        <v>9734.4166666666661</v>
      </c>
      <c r="J83" s="53">
        <f t="shared" si="18"/>
        <v>9734.4166666666661</v>
      </c>
      <c r="K83" s="53">
        <f t="shared" si="19"/>
        <v>9734.4166666666661</v>
      </c>
      <c r="L83" s="53">
        <f t="shared" si="20"/>
        <v>9734.4166666666661</v>
      </c>
      <c r="M83" s="53">
        <f t="shared" si="21"/>
        <v>9734.4166666666661</v>
      </c>
      <c r="N83" s="35"/>
      <c r="O83" s="35"/>
      <c r="P83" s="35"/>
      <c r="Q83" s="35"/>
      <c r="R83" s="35"/>
    </row>
    <row r="84" spans="1:18" ht="15" customHeight="1" x14ac:dyDescent="0.2">
      <c r="A84" s="68" t="s">
        <v>380</v>
      </c>
      <c r="B84" s="52">
        <v>2000000</v>
      </c>
      <c r="C84" s="53">
        <f t="shared" si="11"/>
        <v>166666.66666666666</v>
      </c>
      <c r="D84" s="53">
        <f t="shared" si="12"/>
        <v>166666.66666666666</v>
      </c>
      <c r="E84" s="53">
        <f t="shared" si="13"/>
        <v>166666.66666666666</v>
      </c>
      <c r="F84" s="53">
        <f t="shared" si="14"/>
        <v>166666.66666666666</v>
      </c>
      <c r="G84" s="53">
        <f t="shared" si="15"/>
        <v>166666.66666666666</v>
      </c>
      <c r="H84" s="53">
        <f t="shared" si="16"/>
        <v>166666.66666666666</v>
      </c>
      <c r="I84" s="53">
        <f t="shared" si="17"/>
        <v>166666.66666666666</v>
      </c>
      <c r="J84" s="53">
        <f t="shared" si="18"/>
        <v>166666.66666666666</v>
      </c>
      <c r="K84" s="53">
        <f t="shared" si="19"/>
        <v>166666.66666666666</v>
      </c>
      <c r="L84" s="53">
        <f t="shared" si="20"/>
        <v>166666.66666666666</v>
      </c>
      <c r="M84" s="53">
        <f t="shared" si="21"/>
        <v>166666.66666666666</v>
      </c>
      <c r="N84" s="35"/>
      <c r="O84" s="35"/>
      <c r="P84" s="35"/>
      <c r="Q84" s="35"/>
      <c r="R84" s="35"/>
    </row>
    <row r="85" spans="1:18" ht="15" customHeight="1" x14ac:dyDescent="0.2">
      <c r="A85" s="68" t="s">
        <v>381</v>
      </c>
      <c r="B85" s="52">
        <v>500000</v>
      </c>
      <c r="C85" s="53">
        <f t="shared" si="11"/>
        <v>41666.666666666664</v>
      </c>
      <c r="D85" s="53">
        <f t="shared" si="12"/>
        <v>41666.666666666664</v>
      </c>
      <c r="E85" s="53">
        <f t="shared" si="13"/>
        <v>41666.666666666664</v>
      </c>
      <c r="F85" s="53">
        <f t="shared" si="14"/>
        <v>41666.666666666664</v>
      </c>
      <c r="G85" s="53">
        <f t="shared" si="15"/>
        <v>41666.666666666664</v>
      </c>
      <c r="H85" s="53">
        <f t="shared" si="16"/>
        <v>41666.666666666664</v>
      </c>
      <c r="I85" s="53">
        <f t="shared" si="17"/>
        <v>41666.666666666664</v>
      </c>
      <c r="J85" s="53">
        <f t="shared" si="18"/>
        <v>41666.666666666664</v>
      </c>
      <c r="K85" s="53">
        <f t="shared" si="19"/>
        <v>41666.666666666664</v>
      </c>
      <c r="L85" s="53">
        <f t="shared" si="20"/>
        <v>41666.666666666664</v>
      </c>
      <c r="M85" s="53">
        <f t="shared" si="21"/>
        <v>41666.666666666664</v>
      </c>
      <c r="N85" s="35"/>
      <c r="O85" s="35"/>
      <c r="P85" s="35"/>
      <c r="Q85" s="35"/>
      <c r="R85" s="35"/>
    </row>
    <row r="86" spans="1:18" ht="26.25" customHeight="1" x14ac:dyDescent="0.2">
      <c r="A86" s="74" t="s">
        <v>382</v>
      </c>
      <c r="B86" s="54"/>
      <c r="C86" s="53">
        <f t="shared" si="11"/>
        <v>0</v>
      </c>
      <c r="D86" s="53">
        <f t="shared" si="12"/>
        <v>0</v>
      </c>
      <c r="E86" s="53">
        <f t="shared" si="13"/>
        <v>0</v>
      </c>
      <c r="F86" s="53">
        <f t="shared" si="14"/>
        <v>0</v>
      </c>
      <c r="G86" s="53">
        <f t="shared" si="15"/>
        <v>0</v>
      </c>
      <c r="H86" s="53">
        <f t="shared" si="16"/>
        <v>0</v>
      </c>
      <c r="I86" s="53">
        <f t="shared" si="17"/>
        <v>0</v>
      </c>
      <c r="J86" s="53">
        <f t="shared" si="18"/>
        <v>0</v>
      </c>
      <c r="K86" s="53">
        <f t="shared" si="19"/>
        <v>0</v>
      </c>
      <c r="L86" s="53">
        <f t="shared" si="20"/>
        <v>0</v>
      </c>
      <c r="M86" s="53">
        <f t="shared" si="21"/>
        <v>0</v>
      </c>
      <c r="N86" s="35"/>
      <c r="O86" s="35"/>
      <c r="P86" s="35"/>
      <c r="Q86" s="35"/>
      <c r="R86" s="35"/>
    </row>
    <row r="87" spans="1:18" ht="15" customHeight="1" x14ac:dyDescent="0.2">
      <c r="A87" s="68" t="s">
        <v>383</v>
      </c>
      <c r="B87" s="52">
        <v>317365</v>
      </c>
      <c r="C87" s="53">
        <f t="shared" si="11"/>
        <v>26447.083333333332</v>
      </c>
      <c r="D87" s="53">
        <f t="shared" si="12"/>
        <v>26447.083333333332</v>
      </c>
      <c r="E87" s="53">
        <f t="shared" si="13"/>
        <v>26447.083333333332</v>
      </c>
      <c r="F87" s="53">
        <f t="shared" si="14"/>
        <v>26447.083333333332</v>
      </c>
      <c r="G87" s="53">
        <f t="shared" si="15"/>
        <v>26447.083333333332</v>
      </c>
      <c r="H87" s="53">
        <f t="shared" si="16"/>
        <v>26447.083333333332</v>
      </c>
      <c r="I87" s="53">
        <f t="shared" si="17"/>
        <v>26447.083333333332</v>
      </c>
      <c r="J87" s="53">
        <f t="shared" si="18"/>
        <v>26447.083333333332</v>
      </c>
      <c r="K87" s="53">
        <f t="shared" si="19"/>
        <v>26447.083333333332</v>
      </c>
      <c r="L87" s="53">
        <f t="shared" si="20"/>
        <v>26447.083333333332</v>
      </c>
      <c r="M87" s="53">
        <f t="shared" si="21"/>
        <v>26447.083333333332</v>
      </c>
      <c r="N87" s="35"/>
      <c r="O87" s="35"/>
      <c r="P87" s="35"/>
      <c r="Q87" s="35"/>
      <c r="R87" s="35"/>
    </row>
    <row r="88" spans="1:18" ht="15" customHeight="1" x14ac:dyDescent="0.2">
      <c r="A88" s="68" t="s">
        <v>384</v>
      </c>
      <c r="B88" s="52">
        <v>216320</v>
      </c>
      <c r="C88" s="53">
        <f t="shared" si="11"/>
        <v>18026.666666666668</v>
      </c>
      <c r="D88" s="53">
        <f t="shared" si="12"/>
        <v>18026.666666666668</v>
      </c>
      <c r="E88" s="53">
        <f t="shared" si="13"/>
        <v>18026.666666666668</v>
      </c>
      <c r="F88" s="53">
        <f t="shared" si="14"/>
        <v>18026.666666666668</v>
      </c>
      <c r="G88" s="53">
        <f t="shared" si="15"/>
        <v>18026.666666666668</v>
      </c>
      <c r="H88" s="53">
        <f t="shared" si="16"/>
        <v>18026.666666666668</v>
      </c>
      <c r="I88" s="53">
        <f t="shared" si="17"/>
        <v>18026.666666666668</v>
      </c>
      <c r="J88" s="53">
        <f t="shared" si="18"/>
        <v>18026.666666666668</v>
      </c>
      <c r="K88" s="53">
        <f t="shared" si="19"/>
        <v>18026.666666666668</v>
      </c>
      <c r="L88" s="53">
        <f t="shared" si="20"/>
        <v>18026.666666666668</v>
      </c>
      <c r="M88" s="53">
        <f t="shared" si="21"/>
        <v>18026.666666666668</v>
      </c>
      <c r="N88" s="35"/>
      <c r="O88" s="35"/>
      <c r="P88" s="35"/>
      <c r="Q88" s="35"/>
      <c r="R88" s="35"/>
    </row>
    <row r="89" spans="1:18" ht="15" customHeight="1" x14ac:dyDescent="0.2">
      <c r="A89" s="67" t="s">
        <v>385</v>
      </c>
      <c r="B89" s="54"/>
      <c r="C89" s="53">
        <f t="shared" si="11"/>
        <v>0</v>
      </c>
      <c r="D89" s="53">
        <f t="shared" si="12"/>
        <v>0</v>
      </c>
      <c r="E89" s="53">
        <f t="shared" si="13"/>
        <v>0</v>
      </c>
      <c r="F89" s="53">
        <f t="shared" si="14"/>
        <v>0</v>
      </c>
      <c r="G89" s="53">
        <f t="shared" si="15"/>
        <v>0</v>
      </c>
      <c r="H89" s="53">
        <f t="shared" si="16"/>
        <v>0</v>
      </c>
      <c r="I89" s="53">
        <f t="shared" si="17"/>
        <v>0</v>
      </c>
      <c r="J89" s="53">
        <f t="shared" si="18"/>
        <v>0</v>
      </c>
      <c r="K89" s="53">
        <f t="shared" si="19"/>
        <v>0</v>
      </c>
      <c r="L89" s="53">
        <f t="shared" si="20"/>
        <v>0</v>
      </c>
      <c r="M89" s="53">
        <f t="shared" si="21"/>
        <v>0</v>
      </c>
      <c r="N89" s="35"/>
      <c r="O89" s="35"/>
      <c r="P89" s="35"/>
      <c r="Q89" s="35"/>
      <c r="R89" s="35"/>
    </row>
    <row r="90" spans="1:18" ht="15" customHeight="1" x14ac:dyDescent="0.2">
      <c r="A90" s="68" t="s">
        <v>386</v>
      </c>
      <c r="B90" s="52">
        <v>1751110</v>
      </c>
      <c r="C90" s="53">
        <f t="shared" si="11"/>
        <v>145925.83333333334</v>
      </c>
      <c r="D90" s="53">
        <f t="shared" si="12"/>
        <v>145925.83333333334</v>
      </c>
      <c r="E90" s="53">
        <f t="shared" si="13"/>
        <v>145925.83333333334</v>
      </c>
      <c r="F90" s="53">
        <f t="shared" si="14"/>
        <v>145925.83333333334</v>
      </c>
      <c r="G90" s="53">
        <f t="shared" si="15"/>
        <v>145925.83333333334</v>
      </c>
      <c r="H90" s="53">
        <f t="shared" si="16"/>
        <v>145925.83333333334</v>
      </c>
      <c r="I90" s="53">
        <f t="shared" si="17"/>
        <v>145925.83333333334</v>
      </c>
      <c r="J90" s="53">
        <f t="shared" si="18"/>
        <v>145925.83333333334</v>
      </c>
      <c r="K90" s="53">
        <f t="shared" si="19"/>
        <v>145925.83333333334</v>
      </c>
      <c r="L90" s="53">
        <f t="shared" si="20"/>
        <v>145925.83333333334</v>
      </c>
      <c r="M90" s="53">
        <f t="shared" si="21"/>
        <v>145925.83333333334</v>
      </c>
      <c r="N90" s="35"/>
      <c r="O90" s="35"/>
      <c r="P90" s="35"/>
      <c r="Q90" s="35"/>
      <c r="R90" s="35"/>
    </row>
    <row r="91" spans="1:18" ht="15" customHeight="1" x14ac:dyDescent="0.2">
      <c r="A91" s="68" t="s">
        <v>387</v>
      </c>
      <c r="B91" s="52">
        <v>511056</v>
      </c>
      <c r="C91" s="53">
        <f t="shared" si="11"/>
        <v>42588</v>
      </c>
      <c r="D91" s="53">
        <f t="shared" si="12"/>
        <v>42588</v>
      </c>
      <c r="E91" s="53">
        <f t="shared" si="13"/>
        <v>42588</v>
      </c>
      <c r="F91" s="53">
        <f t="shared" si="14"/>
        <v>42588</v>
      </c>
      <c r="G91" s="53">
        <f t="shared" si="15"/>
        <v>42588</v>
      </c>
      <c r="H91" s="53">
        <f t="shared" si="16"/>
        <v>42588</v>
      </c>
      <c r="I91" s="53">
        <f t="shared" si="17"/>
        <v>42588</v>
      </c>
      <c r="J91" s="53">
        <f t="shared" si="18"/>
        <v>42588</v>
      </c>
      <c r="K91" s="53">
        <f t="shared" si="19"/>
        <v>42588</v>
      </c>
      <c r="L91" s="53">
        <f t="shared" si="20"/>
        <v>42588</v>
      </c>
      <c r="M91" s="53">
        <f t="shared" si="21"/>
        <v>42588</v>
      </c>
      <c r="N91" s="35"/>
      <c r="O91" s="35"/>
      <c r="P91" s="35"/>
      <c r="Q91" s="35"/>
      <c r="R91" s="35"/>
    </row>
    <row r="92" spans="1:18" ht="15" customHeight="1" x14ac:dyDescent="0.2">
      <c r="A92" s="68" t="s">
        <v>388</v>
      </c>
      <c r="B92" s="52">
        <v>283920</v>
      </c>
      <c r="C92" s="53">
        <f t="shared" si="11"/>
        <v>23660</v>
      </c>
      <c r="D92" s="53">
        <f t="shared" si="12"/>
        <v>23660</v>
      </c>
      <c r="E92" s="53">
        <f t="shared" si="13"/>
        <v>23660</v>
      </c>
      <c r="F92" s="53">
        <f t="shared" si="14"/>
        <v>23660</v>
      </c>
      <c r="G92" s="53">
        <f t="shared" si="15"/>
        <v>23660</v>
      </c>
      <c r="H92" s="53">
        <f t="shared" si="16"/>
        <v>23660</v>
      </c>
      <c r="I92" s="53">
        <f t="shared" si="17"/>
        <v>23660</v>
      </c>
      <c r="J92" s="53">
        <f t="shared" si="18"/>
        <v>23660</v>
      </c>
      <c r="K92" s="53">
        <f t="shared" si="19"/>
        <v>23660</v>
      </c>
      <c r="L92" s="53">
        <f t="shared" si="20"/>
        <v>23660</v>
      </c>
      <c r="M92" s="53">
        <f t="shared" si="21"/>
        <v>23660</v>
      </c>
      <c r="N92" s="35"/>
      <c r="O92" s="35"/>
      <c r="P92" s="35"/>
      <c r="Q92" s="35"/>
      <c r="R92" s="35"/>
    </row>
    <row r="93" spans="1:18" ht="15" customHeight="1" x14ac:dyDescent="0.2">
      <c r="A93" s="68" t="s">
        <v>389</v>
      </c>
      <c r="B93" s="52">
        <v>23849</v>
      </c>
      <c r="C93" s="53">
        <f t="shared" si="11"/>
        <v>1987.4166666666667</v>
      </c>
      <c r="D93" s="53">
        <f t="shared" si="12"/>
        <v>1987.4166666666667</v>
      </c>
      <c r="E93" s="53">
        <f t="shared" si="13"/>
        <v>1987.4166666666667</v>
      </c>
      <c r="F93" s="53">
        <f t="shared" si="14"/>
        <v>1987.4166666666667</v>
      </c>
      <c r="G93" s="53">
        <f t="shared" si="15"/>
        <v>1987.4166666666667</v>
      </c>
      <c r="H93" s="53">
        <f t="shared" si="16"/>
        <v>1987.4166666666667</v>
      </c>
      <c r="I93" s="53">
        <f t="shared" si="17"/>
        <v>1987.4166666666667</v>
      </c>
      <c r="J93" s="53">
        <f t="shared" si="18"/>
        <v>1987.4166666666667</v>
      </c>
      <c r="K93" s="53">
        <f t="shared" si="19"/>
        <v>1987.4166666666667</v>
      </c>
      <c r="L93" s="53">
        <f t="shared" si="20"/>
        <v>1987.4166666666667</v>
      </c>
      <c r="M93" s="53">
        <f t="shared" si="21"/>
        <v>1987.4166666666667</v>
      </c>
      <c r="N93" s="35"/>
      <c r="O93" s="35"/>
      <c r="P93" s="35"/>
      <c r="Q93" s="35"/>
      <c r="R93" s="35"/>
    </row>
    <row r="94" spans="1:18" ht="15" customHeight="1" x14ac:dyDescent="0.2">
      <c r="A94" s="68" t="s">
        <v>390</v>
      </c>
      <c r="B94" s="52">
        <v>135200</v>
      </c>
      <c r="C94" s="53">
        <f t="shared" si="11"/>
        <v>11266.666666666666</v>
      </c>
      <c r="D94" s="53">
        <f t="shared" si="12"/>
        <v>11266.666666666666</v>
      </c>
      <c r="E94" s="53">
        <f t="shared" si="13"/>
        <v>11266.666666666666</v>
      </c>
      <c r="F94" s="53">
        <f t="shared" si="14"/>
        <v>11266.666666666666</v>
      </c>
      <c r="G94" s="53">
        <f t="shared" si="15"/>
        <v>11266.666666666666</v>
      </c>
      <c r="H94" s="53">
        <f t="shared" si="16"/>
        <v>11266.666666666666</v>
      </c>
      <c r="I94" s="53">
        <f t="shared" si="17"/>
        <v>11266.666666666666</v>
      </c>
      <c r="J94" s="53">
        <f t="shared" si="18"/>
        <v>11266.666666666666</v>
      </c>
      <c r="K94" s="53">
        <f t="shared" si="19"/>
        <v>11266.666666666666</v>
      </c>
      <c r="L94" s="53">
        <f t="shared" si="20"/>
        <v>11266.666666666666</v>
      </c>
      <c r="M94" s="53">
        <f t="shared" si="21"/>
        <v>11266.666666666666</v>
      </c>
      <c r="N94" s="35"/>
      <c r="O94" s="35"/>
      <c r="P94" s="35"/>
      <c r="Q94" s="35"/>
      <c r="R94" s="35"/>
    </row>
    <row r="95" spans="1:18" ht="15" customHeight="1" x14ac:dyDescent="0.2">
      <c r="A95" s="68" t="s">
        <v>391</v>
      </c>
      <c r="B95" s="52">
        <v>2057009</v>
      </c>
      <c r="C95" s="53">
        <f t="shared" si="11"/>
        <v>171417.41666666666</v>
      </c>
      <c r="D95" s="53">
        <f t="shared" si="12"/>
        <v>171417.41666666666</v>
      </c>
      <c r="E95" s="53">
        <f t="shared" si="13"/>
        <v>171417.41666666666</v>
      </c>
      <c r="F95" s="53">
        <f t="shared" si="14"/>
        <v>171417.41666666666</v>
      </c>
      <c r="G95" s="53">
        <f t="shared" si="15"/>
        <v>171417.41666666666</v>
      </c>
      <c r="H95" s="53">
        <f t="shared" si="16"/>
        <v>171417.41666666666</v>
      </c>
      <c r="I95" s="53">
        <f t="shared" si="17"/>
        <v>171417.41666666666</v>
      </c>
      <c r="J95" s="53">
        <f t="shared" si="18"/>
        <v>171417.41666666666</v>
      </c>
      <c r="K95" s="53">
        <f t="shared" si="19"/>
        <v>171417.41666666666</v>
      </c>
      <c r="L95" s="53">
        <f t="shared" si="20"/>
        <v>171417.41666666666</v>
      </c>
      <c r="M95" s="53">
        <f t="shared" si="21"/>
        <v>171417.41666666666</v>
      </c>
      <c r="N95" s="35"/>
      <c r="O95" s="35"/>
      <c r="P95" s="35"/>
      <c r="Q95" s="35"/>
      <c r="R95" s="35"/>
    </row>
    <row r="96" spans="1:18" ht="15" customHeight="1" x14ac:dyDescent="0.2">
      <c r="A96" s="68" t="s">
        <v>392</v>
      </c>
      <c r="B96" s="52"/>
      <c r="C96" s="53">
        <f t="shared" si="11"/>
        <v>0</v>
      </c>
      <c r="D96" s="53">
        <f t="shared" si="12"/>
        <v>0</v>
      </c>
      <c r="E96" s="53">
        <f t="shared" si="13"/>
        <v>0</v>
      </c>
      <c r="F96" s="53">
        <f t="shared" si="14"/>
        <v>0</v>
      </c>
      <c r="G96" s="53">
        <f t="shared" si="15"/>
        <v>0</v>
      </c>
      <c r="H96" s="53">
        <f t="shared" si="16"/>
        <v>0</v>
      </c>
      <c r="I96" s="53">
        <f t="shared" si="17"/>
        <v>0</v>
      </c>
      <c r="J96" s="53">
        <f t="shared" si="18"/>
        <v>0</v>
      </c>
      <c r="K96" s="53">
        <f t="shared" si="19"/>
        <v>0</v>
      </c>
      <c r="L96" s="53">
        <f t="shared" si="20"/>
        <v>0</v>
      </c>
      <c r="M96" s="53">
        <f t="shared" si="21"/>
        <v>0</v>
      </c>
      <c r="N96" s="35"/>
      <c r="O96" s="35"/>
      <c r="P96" s="35"/>
      <c r="Q96" s="35"/>
      <c r="R96" s="35"/>
    </row>
    <row r="97" spans="1:18" ht="15" customHeight="1" x14ac:dyDescent="0.2">
      <c r="A97" s="68" t="s">
        <v>393</v>
      </c>
      <c r="B97" s="52">
        <v>1</v>
      </c>
      <c r="C97" s="53">
        <f t="shared" si="11"/>
        <v>8.3333333333333329E-2</v>
      </c>
      <c r="D97" s="53">
        <f t="shared" si="12"/>
        <v>8.3333333333333329E-2</v>
      </c>
      <c r="E97" s="53">
        <f t="shared" si="13"/>
        <v>8.3333333333333329E-2</v>
      </c>
      <c r="F97" s="53">
        <f t="shared" si="14"/>
        <v>8.3333333333333329E-2</v>
      </c>
      <c r="G97" s="53">
        <f t="shared" si="15"/>
        <v>8.3333333333333329E-2</v>
      </c>
      <c r="H97" s="53">
        <f t="shared" si="16"/>
        <v>8.3333333333333329E-2</v>
      </c>
      <c r="I97" s="53">
        <f t="shared" si="17"/>
        <v>8.3333333333333329E-2</v>
      </c>
      <c r="J97" s="53">
        <f t="shared" si="18"/>
        <v>8.3333333333333329E-2</v>
      </c>
      <c r="K97" s="53">
        <f t="shared" si="19"/>
        <v>8.3333333333333329E-2</v>
      </c>
      <c r="L97" s="53">
        <f t="shared" si="20"/>
        <v>8.3333333333333329E-2</v>
      </c>
      <c r="M97" s="53">
        <f t="shared" si="21"/>
        <v>8.3333333333333329E-2</v>
      </c>
      <c r="N97" s="35"/>
      <c r="O97" s="35"/>
      <c r="P97" s="35"/>
      <c r="Q97" s="35"/>
      <c r="R97" s="35"/>
    </row>
    <row r="98" spans="1:18" ht="15" customHeight="1" x14ac:dyDescent="0.2">
      <c r="A98" s="67" t="s">
        <v>394</v>
      </c>
      <c r="B98" s="54"/>
      <c r="C98" s="53">
        <f t="shared" si="11"/>
        <v>0</v>
      </c>
      <c r="D98" s="53">
        <f t="shared" si="12"/>
        <v>0</v>
      </c>
      <c r="E98" s="53">
        <f t="shared" si="13"/>
        <v>0</v>
      </c>
      <c r="F98" s="53">
        <f t="shared" si="14"/>
        <v>0</v>
      </c>
      <c r="G98" s="53">
        <f t="shared" si="15"/>
        <v>0</v>
      </c>
      <c r="H98" s="53">
        <f t="shared" si="16"/>
        <v>0</v>
      </c>
      <c r="I98" s="53">
        <f t="shared" si="17"/>
        <v>0</v>
      </c>
      <c r="J98" s="53">
        <f t="shared" si="18"/>
        <v>0</v>
      </c>
      <c r="K98" s="53">
        <f t="shared" si="19"/>
        <v>0</v>
      </c>
      <c r="L98" s="53">
        <f t="shared" si="20"/>
        <v>0</v>
      </c>
      <c r="M98" s="53">
        <f t="shared" si="21"/>
        <v>0</v>
      </c>
      <c r="N98" s="35"/>
      <c r="O98" s="35"/>
      <c r="P98" s="35"/>
      <c r="Q98" s="35"/>
      <c r="R98" s="35"/>
    </row>
    <row r="99" spans="1:18" ht="15" customHeight="1" x14ac:dyDescent="0.2">
      <c r="A99" s="68" t="s">
        <v>395</v>
      </c>
      <c r="B99" s="52">
        <v>706772</v>
      </c>
      <c r="C99" s="53">
        <f t="shared" si="11"/>
        <v>58897.666666666664</v>
      </c>
      <c r="D99" s="53">
        <f t="shared" si="12"/>
        <v>58897.666666666664</v>
      </c>
      <c r="E99" s="53">
        <f t="shared" si="13"/>
        <v>58897.666666666664</v>
      </c>
      <c r="F99" s="53">
        <f t="shared" si="14"/>
        <v>58897.666666666664</v>
      </c>
      <c r="G99" s="53">
        <f t="shared" si="15"/>
        <v>58897.666666666664</v>
      </c>
      <c r="H99" s="53">
        <f t="shared" si="16"/>
        <v>58897.666666666664</v>
      </c>
      <c r="I99" s="53">
        <f t="shared" si="17"/>
        <v>58897.666666666664</v>
      </c>
      <c r="J99" s="53">
        <f t="shared" si="18"/>
        <v>58897.666666666664</v>
      </c>
      <c r="K99" s="53">
        <f t="shared" si="19"/>
        <v>58897.666666666664</v>
      </c>
      <c r="L99" s="53">
        <f t="shared" si="20"/>
        <v>58897.666666666664</v>
      </c>
      <c r="M99" s="53">
        <f t="shared" si="21"/>
        <v>58897.666666666664</v>
      </c>
      <c r="N99" s="35"/>
      <c r="O99" s="35"/>
      <c r="P99" s="35"/>
      <c r="Q99" s="35"/>
      <c r="R99" s="35"/>
    </row>
    <row r="100" spans="1:18" ht="15" customHeight="1" x14ac:dyDescent="0.2">
      <c r="A100" s="68" t="s">
        <v>396</v>
      </c>
      <c r="B100" s="52">
        <v>559728</v>
      </c>
      <c r="C100" s="53">
        <f t="shared" si="11"/>
        <v>46644</v>
      </c>
      <c r="D100" s="53">
        <f t="shared" si="12"/>
        <v>46644</v>
      </c>
      <c r="E100" s="53">
        <f t="shared" si="13"/>
        <v>46644</v>
      </c>
      <c r="F100" s="53">
        <f t="shared" si="14"/>
        <v>46644</v>
      </c>
      <c r="G100" s="53">
        <f t="shared" si="15"/>
        <v>46644</v>
      </c>
      <c r="H100" s="53">
        <f t="shared" si="16"/>
        <v>46644</v>
      </c>
      <c r="I100" s="53">
        <f t="shared" si="17"/>
        <v>46644</v>
      </c>
      <c r="J100" s="53">
        <f t="shared" si="18"/>
        <v>46644</v>
      </c>
      <c r="K100" s="53">
        <f t="shared" si="19"/>
        <v>46644</v>
      </c>
      <c r="L100" s="53">
        <f t="shared" si="20"/>
        <v>46644</v>
      </c>
      <c r="M100" s="53">
        <f t="shared" si="21"/>
        <v>46644</v>
      </c>
      <c r="N100" s="35"/>
      <c r="O100" s="35"/>
      <c r="P100" s="35"/>
      <c r="Q100" s="35"/>
      <c r="R100" s="35"/>
    </row>
    <row r="101" spans="1:18" ht="15" customHeight="1" x14ac:dyDescent="0.2">
      <c r="A101" s="68" t="s">
        <v>397</v>
      </c>
      <c r="B101" s="52">
        <v>258594</v>
      </c>
      <c r="C101" s="53">
        <f t="shared" si="11"/>
        <v>21549.5</v>
      </c>
      <c r="D101" s="53">
        <f t="shared" si="12"/>
        <v>21549.5</v>
      </c>
      <c r="E101" s="53">
        <f t="shared" si="13"/>
        <v>21549.5</v>
      </c>
      <c r="F101" s="53">
        <f t="shared" si="14"/>
        <v>21549.5</v>
      </c>
      <c r="G101" s="53">
        <f t="shared" si="15"/>
        <v>21549.5</v>
      </c>
      <c r="H101" s="53">
        <f t="shared" si="16"/>
        <v>21549.5</v>
      </c>
      <c r="I101" s="53">
        <f t="shared" si="17"/>
        <v>21549.5</v>
      </c>
      <c r="J101" s="53">
        <f t="shared" si="18"/>
        <v>21549.5</v>
      </c>
      <c r="K101" s="53">
        <f t="shared" si="19"/>
        <v>21549.5</v>
      </c>
      <c r="L101" s="53">
        <f t="shared" si="20"/>
        <v>21549.5</v>
      </c>
      <c r="M101" s="53">
        <f t="shared" si="21"/>
        <v>21549.5</v>
      </c>
      <c r="N101" s="35"/>
      <c r="O101" s="35"/>
      <c r="P101" s="35"/>
      <c r="Q101" s="35"/>
      <c r="R101" s="35"/>
    </row>
    <row r="102" spans="1:18" ht="15" customHeight="1" x14ac:dyDescent="0.2">
      <c r="A102" s="68" t="s">
        <v>398</v>
      </c>
      <c r="B102" s="52">
        <v>324642</v>
      </c>
      <c r="C102" s="53">
        <f t="shared" si="11"/>
        <v>27053.5</v>
      </c>
      <c r="D102" s="53">
        <f t="shared" si="12"/>
        <v>27053.5</v>
      </c>
      <c r="E102" s="53">
        <f t="shared" si="13"/>
        <v>27053.5</v>
      </c>
      <c r="F102" s="53">
        <f t="shared" si="14"/>
        <v>27053.5</v>
      </c>
      <c r="G102" s="53">
        <f t="shared" si="15"/>
        <v>27053.5</v>
      </c>
      <c r="H102" s="53">
        <f t="shared" si="16"/>
        <v>27053.5</v>
      </c>
      <c r="I102" s="53">
        <f t="shared" si="17"/>
        <v>27053.5</v>
      </c>
      <c r="J102" s="53">
        <f t="shared" si="18"/>
        <v>27053.5</v>
      </c>
      <c r="K102" s="53">
        <f t="shared" si="19"/>
        <v>27053.5</v>
      </c>
      <c r="L102" s="53">
        <f t="shared" si="20"/>
        <v>27053.5</v>
      </c>
      <c r="M102" s="53">
        <f t="shared" si="21"/>
        <v>27053.5</v>
      </c>
      <c r="N102" s="35"/>
      <c r="O102" s="35"/>
      <c r="P102" s="35"/>
      <c r="Q102" s="35"/>
      <c r="R102" s="35"/>
    </row>
    <row r="103" spans="1:18" ht="15" customHeight="1" x14ac:dyDescent="0.2">
      <c r="A103" s="68" t="s">
        <v>399</v>
      </c>
      <c r="B103" s="52">
        <v>414199</v>
      </c>
      <c r="C103" s="53">
        <f t="shared" si="11"/>
        <v>34516.583333333336</v>
      </c>
      <c r="D103" s="53">
        <f t="shared" si="12"/>
        <v>34516.583333333336</v>
      </c>
      <c r="E103" s="53">
        <f t="shared" si="13"/>
        <v>34516.583333333336</v>
      </c>
      <c r="F103" s="53">
        <f t="shared" si="14"/>
        <v>34516.583333333336</v>
      </c>
      <c r="G103" s="53">
        <f t="shared" si="15"/>
        <v>34516.583333333336</v>
      </c>
      <c r="H103" s="53">
        <f t="shared" si="16"/>
        <v>34516.583333333336</v>
      </c>
      <c r="I103" s="53">
        <f t="shared" si="17"/>
        <v>34516.583333333336</v>
      </c>
      <c r="J103" s="53">
        <f t="shared" si="18"/>
        <v>34516.583333333336</v>
      </c>
      <c r="K103" s="53">
        <f t="shared" si="19"/>
        <v>34516.583333333336</v>
      </c>
      <c r="L103" s="53">
        <f t="shared" si="20"/>
        <v>34516.583333333336</v>
      </c>
      <c r="M103" s="53">
        <f t="shared" si="21"/>
        <v>34516.583333333336</v>
      </c>
      <c r="N103" s="35"/>
      <c r="O103" s="35"/>
      <c r="P103" s="35"/>
      <c r="Q103" s="35"/>
      <c r="R103" s="35"/>
    </row>
    <row r="104" spans="1:18" ht="15" customHeight="1" x14ac:dyDescent="0.2">
      <c r="A104" s="68" t="s">
        <v>400</v>
      </c>
      <c r="B104" s="52">
        <v>201503</v>
      </c>
      <c r="C104" s="53">
        <f t="shared" si="11"/>
        <v>16791.916666666668</v>
      </c>
      <c r="D104" s="53">
        <f t="shared" si="12"/>
        <v>16791.916666666668</v>
      </c>
      <c r="E104" s="53">
        <f t="shared" si="13"/>
        <v>16791.916666666668</v>
      </c>
      <c r="F104" s="53">
        <f t="shared" si="14"/>
        <v>16791.916666666668</v>
      </c>
      <c r="G104" s="53">
        <f t="shared" si="15"/>
        <v>16791.916666666668</v>
      </c>
      <c r="H104" s="53">
        <f t="shared" si="16"/>
        <v>16791.916666666668</v>
      </c>
      <c r="I104" s="53">
        <f t="shared" si="17"/>
        <v>16791.916666666668</v>
      </c>
      <c r="J104" s="53">
        <f t="shared" si="18"/>
        <v>16791.916666666668</v>
      </c>
      <c r="K104" s="53">
        <f t="shared" si="19"/>
        <v>16791.916666666668</v>
      </c>
      <c r="L104" s="53">
        <f t="shared" si="20"/>
        <v>16791.916666666668</v>
      </c>
      <c r="M104" s="53">
        <f t="shared" si="21"/>
        <v>16791.916666666668</v>
      </c>
      <c r="N104" s="35"/>
      <c r="O104" s="35"/>
      <c r="P104" s="35"/>
      <c r="Q104" s="35"/>
      <c r="R104" s="35"/>
    </row>
    <row r="105" spans="1:18" ht="15" customHeight="1" x14ac:dyDescent="0.2">
      <c r="A105" s="68" t="s">
        <v>401</v>
      </c>
      <c r="B105" s="52">
        <v>335837</v>
      </c>
      <c r="C105" s="53">
        <f t="shared" si="11"/>
        <v>27986.416666666668</v>
      </c>
      <c r="D105" s="53">
        <f t="shared" si="12"/>
        <v>27986.416666666668</v>
      </c>
      <c r="E105" s="53">
        <f t="shared" si="13"/>
        <v>27986.416666666668</v>
      </c>
      <c r="F105" s="53">
        <f t="shared" si="14"/>
        <v>27986.416666666668</v>
      </c>
      <c r="G105" s="53">
        <f t="shared" si="15"/>
        <v>27986.416666666668</v>
      </c>
      <c r="H105" s="53">
        <f t="shared" si="16"/>
        <v>27986.416666666668</v>
      </c>
      <c r="I105" s="53">
        <f t="shared" si="17"/>
        <v>27986.416666666668</v>
      </c>
      <c r="J105" s="53">
        <f t="shared" si="18"/>
        <v>27986.416666666668</v>
      </c>
      <c r="K105" s="53">
        <f t="shared" si="19"/>
        <v>27986.416666666668</v>
      </c>
      <c r="L105" s="53">
        <f t="shared" si="20"/>
        <v>27986.416666666668</v>
      </c>
      <c r="M105" s="53">
        <f t="shared" si="21"/>
        <v>27986.416666666668</v>
      </c>
      <c r="N105" s="35"/>
      <c r="O105" s="35"/>
      <c r="P105" s="35"/>
      <c r="Q105" s="35"/>
      <c r="R105" s="35"/>
    </row>
    <row r="106" spans="1:18" ht="15" customHeight="1" x14ac:dyDescent="0.2">
      <c r="A106" s="68" t="s">
        <v>402</v>
      </c>
      <c r="B106" s="52">
        <v>135178</v>
      </c>
      <c r="C106" s="53">
        <f t="shared" si="11"/>
        <v>11264.833333333334</v>
      </c>
      <c r="D106" s="53">
        <f t="shared" si="12"/>
        <v>11264.833333333334</v>
      </c>
      <c r="E106" s="53">
        <f t="shared" si="13"/>
        <v>11264.833333333334</v>
      </c>
      <c r="F106" s="53">
        <f t="shared" si="14"/>
        <v>11264.833333333334</v>
      </c>
      <c r="G106" s="53">
        <f t="shared" si="15"/>
        <v>11264.833333333334</v>
      </c>
      <c r="H106" s="53">
        <f t="shared" si="16"/>
        <v>11264.833333333334</v>
      </c>
      <c r="I106" s="53">
        <f t="shared" si="17"/>
        <v>11264.833333333334</v>
      </c>
      <c r="J106" s="53">
        <f t="shared" si="18"/>
        <v>11264.833333333334</v>
      </c>
      <c r="K106" s="53">
        <f t="shared" si="19"/>
        <v>11264.833333333334</v>
      </c>
      <c r="L106" s="53">
        <f t="shared" si="20"/>
        <v>11264.833333333334</v>
      </c>
      <c r="M106" s="53">
        <f t="shared" si="21"/>
        <v>11264.833333333334</v>
      </c>
      <c r="N106" s="35"/>
      <c r="O106" s="35"/>
      <c r="P106" s="35"/>
      <c r="Q106" s="35"/>
      <c r="R106" s="35"/>
    </row>
    <row r="107" spans="1:18" ht="15" customHeight="1" x14ac:dyDescent="0.2">
      <c r="A107" s="68" t="s">
        <v>403</v>
      </c>
      <c r="B107" s="52">
        <v>229213</v>
      </c>
      <c r="C107" s="53">
        <f t="shared" si="11"/>
        <v>19101.083333333332</v>
      </c>
      <c r="D107" s="53">
        <f t="shared" si="12"/>
        <v>19101.083333333332</v>
      </c>
      <c r="E107" s="53">
        <f t="shared" si="13"/>
        <v>19101.083333333332</v>
      </c>
      <c r="F107" s="53">
        <f t="shared" si="14"/>
        <v>19101.083333333332</v>
      </c>
      <c r="G107" s="53">
        <f t="shared" si="15"/>
        <v>19101.083333333332</v>
      </c>
      <c r="H107" s="53">
        <f t="shared" si="16"/>
        <v>19101.083333333332</v>
      </c>
      <c r="I107" s="53">
        <f t="shared" si="17"/>
        <v>19101.083333333332</v>
      </c>
      <c r="J107" s="53">
        <f t="shared" si="18"/>
        <v>19101.083333333332</v>
      </c>
      <c r="K107" s="53">
        <f t="shared" si="19"/>
        <v>19101.083333333332</v>
      </c>
      <c r="L107" s="53">
        <f t="shared" si="20"/>
        <v>19101.083333333332</v>
      </c>
      <c r="M107" s="53">
        <f t="shared" si="21"/>
        <v>19101.083333333332</v>
      </c>
      <c r="N107" s="35"/>
      <c r="O107" s="35"/>
      <c r="P107" s="35"/>
      <c r="Q107" s="35"/>
      <c r="R107" s="35"/>
    </row>
    <row r="108" spans="1:18" ht="15" customHeight="1" x14ac:dyDescent="0.2">
      <c r="A108" s="68" t="s">
        <v>404</v>
      </c>
      <c r="B108" s="52">
        <v>317363</v>
      </c>
      <c r="C108" s="53">
        <f t="shared" si="11"/>
        <v>26446.916666666668</v>
      </c>
      <c r="D108" s="53">
        <f t="shared" si="12"/>
        <v>26446.916666666668</v>
      </c>
      <c r="E108" s="53">
        <f t="shared" si="13"/>
        <v>26446.916666666668</v>
      </c>
      <c r="F108" s="53">
        <f t="shared" si="14"/>
        <v>26446.916666666668</v>
      </c>
      <c r="G108" s="53">
        <f t="shared" si="15"/>
        <v>26446.916666666668</v>
      </c>
      <c r="H108" s="53">
        <f t="shared" si="16"/>
        <v>26446.916666666668</v>
      </c>
      <c r="I108" s="53">
        <f t="shared" si="17"/>
        <v>26446.916666666668</v>
      </c>
      <c r="J108" s="53">
        <f t="shared" si="18"/>
        <v>26446.916666666668</v>
      </c>
      <c r="K108" s="53">
        <f t="shared" si="19"/>
        <v>26446.916666666668</v>
      </c>
      <c r="L108" s="53">
        <f t="shared" si="20"/>
        <v>26446.916666666668</v>
      </c>
      <c r="M108" s="53">
        <f t="shared" si="21"/>
        <v>26446.916666666668</v>
      </c>
      <c r="N108" s="35"/>
      <c r="O108" s="35"/>
      <c r="P108" s="35"/>
      <c r="Q108" s="35"/>
      <c r="R108" s="35"/>
    </row>
    <row r="109" spans="1:18" ht="15" customHeight="1" x14ac:dyDescent="0.2">
      <c r="A109" s="68" t="s">
        <v>405</v>
      </c>
      <c r="B109" s="52">
        <v>152808</v>
      </c>
      <c r="C109" s="53">
        <f t="shared" si="11"/>
        <v>12734</v>
      </c>
      <c r="D109" s="53">
        <f t="shared" si="12"/>
        <v>12734</v>
      </c>
      <c r="E109" s="53">
        <f t="shared" si="13"/>
        <v>12734</v>
      </c>
      <c r="F109" s="53">
        <f t="shared" si="14"/>
        <v>12734</v>
      </c>
      <c r="G109" s="53">
        <f t="shared" si="15"/>
        <v>12734</v>
      </c>
      <c r="H109" s="53">
        <f t="shared" si="16"/>
        <v>12734</v>
      </c>
      <c r="I109" s="53">
        <f t="shared" si="17"/>
        <v>12734</v>
      </c>
      <c r="J109" s="53">
        <f t="shared" si="18"/>
        <v>12734</v>
      </c>
      <c r="K109" s="53">
        <f t="shared" si="19"/>
        <v>12734</v>
      </c>
      <c r="L109" s="53">
        <f t="shared" si="20"/>
        <v>12734</v>
      </c>
      <c r="M109" s="53">
        <f t="shared" si="21"/>
        <v>12734</v>
      </c>
      <c r="N109" s="35"/>
      <c r="O109" s="35"/>
      <c r="P109" s="35"/>
      <c r="Q109" s="35"/>
      <c r="R109" s="35"/>
    </row>
    <row r="110" spans="1:18" ht="15" customHeight="1" x14ac:dyDescent="0.2">
      <c r="A110" s="68" t="s">
        <v>406</v>
      </c>
      <c r="B110" s="52">
        <v>176311</v>
      </c>
      <c r="C110" s="53">
        <f t="shared" si="11"/>
        <v>14692.583333333334</v>
      </c>
      <c r="D110" s="53">
        <f t="shared" si="12"/>
        <v>14692.583333333334</v>
      </c>
      <c r="E110" s="53">
        <f t="shared" si="13"/>
        <v>14692.583333333334</v>
      </c>
      <c r="F110" s="53">
        <f t="shared" si="14"/>
        <v>14692.583333333334</v>
      </c>
      <c r="G110" s="53">
        <f t="shared" si="15"/>
        <v>14692.583333333334</v>
      </c>
      <c r="H110" s="53">
        <f t="shared" si="16"/>
        <v>14692.583333333334</v>
      </c>
      <c r="I110" s="53">
        <f t="shared" si="17"/>
        <v>14692.583333333334</v>
      </c>
      <c r="J110" s="53">
        <f t="shared" si="18"/>
        <v>14692.583333333334</v>
      </c>
      <c r="K110" s="53">
        <f t="shared" si="19"/>
        <v>14692.583333333334</v>
      </c>
      <c r="L110" s="53">
        <f t="shared" si="20"/>
        <v>14692.583333333334</v>
      </c>
      <c r="M110" s="53">
        <f t="shared" si="21"/>
        <v>14692.583333333334</v>
      </c>
      <c r="N110" s="35"/>
      <c r="O110" s="35"/>
      <c r="P110" s="35"/>
      <c r="Q110" s="35"/>
      <c r="R110" s="35"/>
    </row>
    <row r="111" spans="1:18" ht="15" customHeight="1" x14ac:dyDescent="0.2">
      <c r="A111" s="68" t="s">
        <v>407</v>
      </c>
      <c r="B111" s="52">
        <v>660425</v>
      </c>
      <c r="C111" s="53">
        <f t="shared" si="11"/>
        <v>55035.416666666664</v>
      </c>
      <c r="D111" s="53">
        <f t="shared" si="12"/>
        <v>55035.416666666664</v>
      </c>
      <c r="E111" s="53">
        <f t="shared" si="13"/>
        <v>55035.416666666664</v>
      </c>
      <c r="F111" s="53">
        <f t="shared" si="14"/>
        <v>55035.416666666664</v>
      </c>
      <c r="G111" s="53">
        <f t="shared" si="15"/>
        <v>55035.416666666664</v>
      </c>
      <c r="H111" s="53">
        <f t="shared" si="16"/>
        <v>55035.416666666664</v>
      </c>
      <c r="I111" s="53">
        <f t="shared" si="17"/>
        <v>55035.416666666664</v>
      </c>
      <c r="J111" s="53">
        <f t="shared" si="18"/>
        <v>55035.416666666664</v>
      </c>
      <c r="K111" s="53">
        <f t="shared" si="19"/>
        <v>55035.416666666664</v>
      </c>
      <c r="L111" s="53">
        <f t="shared" si="20"/>
        <v>55035.416666666664</v>
      </c>
      <c r="M111" s="53">
        <f t="shared" si="21"/>
        <v>55035.416666666664</v>
      </c>
      <c r="N111" s="35"/>
      <c r="O111" s="35"/>
      <c r="P111" s="35"/>
      <c r="Q111" s="35"/>
      <c r="R111" s="35"/>
    </row>
    <row r="112" spans="1:18" ht="15" customHeight="1" x14ac:dyDescent="0.2">
      <c r="A112" s="68" t="s">
        <v>408</v>
      </c>
      <c r="B112" s="52">
        <v>49712</v>
      </c>
      <c r="C112" s="53">
        <f t="shared" si="11"/>
        <v>4142.666666666667</v>
      </c>
      <c r="D112" s="53">
        <f t="shared" si="12"/>
        <v>4142.666666666667</v>
      </c>
      <c r="E112" s="53">
        <f t="shared" si="13"/>
        <v>4142.666666666667</v>
      </c>
      <c r="F112" s="53">
        <f t="shared" si="14"/>
        <v>4142.666666666667</v>
      </c>
      <c r="G112" s="53">
        <f t="shared" si="15"/>
        <v>4142.666666666667</v>
      </c>
      <c r="H112" s="53">
        <f t="shared" si="16"/>
        <v>4142.666666666667</v>
      </c>
      <c r="I112" s="53">
        <f t="shared" si="17"/>
        <v>4142.666666666667</v>
      </c>
      <c r="J112" s="53">
        <f t="shared" si="18"/>
        <v>4142.666666666667</v>
      </c>
      <c r="K112" s="53">
        <f t="shared" si="19"/>
        <v>4142.666666666667</v>
      </c>
      <c r="L112" s="53">
        <f t="shared" si="20"/>
        <v>4142.666666666667</v>
      </c>
      <c r="M112" s="53">
        <f t="shared" si="21"/>
        <v>4142.666666666667</v>
      </c>
      <c r="N112" s="35"/>
      <c r="O112" s="35"/>
      <c r="P112" s="35"/>
      <c r="Q112" s="35"/>
      <c r="R112" s="35"/>
    </row>
    <row r="113" spans="1:18" ht="15" customHeight="1" x14ac:dyDescent="0.2">
      <c r="A113" s="68" t="s">
        <v>409</v>
      </c>
      <c r="B113" s="52">
        <v>0</v>
      </c>
      <c r="C113" s="53">
        <f t="shared" si="11"/>
        <v>0</v>
      </c>
      <c r="D113" s="53">
        <f t="shared" si="12"/>
        <v>0</v>
      </c>
      <c r="E113" s="53">
        <f t="shared" si="13"/>
        <v>0</v>
      </c>
      <c r="F113" s="53">
        <f t="shared" si="14"/>
        <v>0</v>
      </c>
      <c r="G113" s="53">
        <f t="shared" si="15"/>
        <v>0</v>
      </c>
      <c r="H113" s="53">
        <f t="shared" si="16"/>
        <v>0</v>
      </c>
      <c r="I113" s="53">
        <f t="shared" si="17"/>
        <v>0</v>
      </c>
      <c r="J113" s="53">
        <f t="shared" si="18"/>
        <v>0</v>
      </c>
      <c r="K113" s="53">
        <f t="shared" si="19"/>
        <v>0</v>
      </c>
      <c r="L113" s="53">
        <f t="shared" si="20"/>
        <v>0</v>
      </c>
      <c r="M113" s="53">
        <f t="shared" si="21"/>
        <v>0</v>
      </c>
      <c r="N113" s="35"/>
      <c r="O113" s="35"/>
      <c r="P113" s="35"/>
      <c r="Q113" s="35"/>
      <c r="R113" s="35"/>
    </row>
    <row r="114" spans="1:18" ht="15" customHeight="1" thickBot="1" x14ac:dyDescent="0.25">
      <c r="A114" s="76" t="s">
        <v>410</v>
      </c>
      <c r="B114" s="52">
        <v>1136</v>
      </c>
      <c r="C114" s="53">
        <f t="shared" si="11"/>
        <v>94.666666666666671</v>
      </c>
      <c r="D114" s="53">
        <f t="shared" si="12"/>
        <v>94.666666666666671</v>
      </c>
      <c r="E114" s="53">
        <f t="shared" si="13"/>
        <v>94.666666666666671</v>
      </c>
      <c r="F114" s="53">
        <f t="shared" si="14"/>
        <v>94.666666666666671</v>
      </c>
      <c r="G114" s="53">
        <f t="shared" si="15"/>
        <v>94.666666666666671</v>
      </c>
      <c r="H114" s="53">
        <f t="shared" si="16"/>
        <v>94.666666666666671</v>
      </c>
      <c r="I114" s="53">
        <f t="shared" si="17"/>
        <v>94.666666666666671</v>
      </c>
      <c r="J114" s="53">
        <f t="shared" si="18"/>
        <v>94.666666666666671</v>
      </c>
      <c r="K114" s="53">
        <f t="shared" si="19"/>
        <v>94.666666666666671</v>
      </c>
      <c r="L114" s="53">
        <f t="shared" si="20"/>
        <v>94.666666666666671</v>
      </c>
      <c r="M114" s="53">
        <f t="shared" si="21"/>
        <v>94.666666666666671</v>
      </c>
      <c r="N114" s="35"/>
      <c r="O114" s="35"/>
      <c r="P114" s="35"/>
      <c r="Q114" s="35"/>
      <c r="R114" s="35"/>
    </row>
    <row r="115" spans="1:18" ht="15" customHeight="1" thickBot="1" x14ac:dyDescent="0.25">
      <c r="A115" s="70" t="s">
        <v>411</v>
      </c>
      <c r="B115" s="63">
        <v>13085024</v>
      </c>
      <c r="C115" s="64">
        <f t="shared" si="11"/>
        <v>1090418.6666666667</v>
      </c>
      <c r="D115" s="64">
        <f t="shared" si="12"/>
        <v>1090418.6666666667</v>
      </c>
      <c r="E115" s="64">
        <f t="shared" si="13"/>
        <v>1090418.6666666667</v>
      </c>
      <c r="F115" s="64">
        <f t="shared" si="14"/>
        <v>1090418.6666666667</v>
      </c>
      <c r="G115" s="64">
        <f t="shared" si="15"/>
        <v>1090418.6666666667</v>
      </c>
      <c r="H115" s="64">
        <f t="shared" si="16"/>
        <v>1090418.6666666667</v>
      </c>
      <c r="I115" s="64">
        <f t="shared" si="17"/>
        <v>1090418.6666666667</v>
      </c>
      <c r="J115" s="64">
        <f t="shared" si="18"/>
        <v>1090418.6666666667</v>
      </c>
      <c r="K115" s="64">
        <f t="shared" si="19"/>
        <v>1090418.6666666667</v>
      </c>
      <c r="L115" s="64">
        <f t="shared" si="20"/>
        <v>1090418.6666666667</v>
      </c>
      <c r="M115" s="64">
        <f t="shared" si="21"/>
        <v>1090418.6666666667</v>
      </c>
      <c r="N115" s="35"/>
      <c r="O115" s="35"/>
      <c r="P115" s="35"/>
      <c r="Q115" s="35"/>
      <c r="R115" s="35"/>
    </row>
    <row r="116" spans="1:18" ht="15" customHeight="1" x14ac:dyDescent="0.2">
      <c r="A116" s="73" t="s">
        <v>412</v>
      </c>
      <c r="B116" s="52"/>
      <c r="C116" s="53">
        <f t="shared" si="11"/>
        <v>0</v>
      </c>
      <c r="D116" s="53">
        <f t="shared" si="12"/>
        <v>0</v>
      </c>
      <c r="E116" s="53">
        <f t="shared" si="13"/>
        <v>0</v>
      </c>
      <c r="F116" s="53">
        <f t="shared" si="14"/>
        <v>0</v>
      </c>
      <c r="G116" s="53">
        <f t="shared" si="15"/>
        <v>0</v>
      </c>
      <c r="H116" s="53">
        <f t="shared" si="16"/>
        <v>0</v>
      </c>
      <c r="I116" s="53">
        <f t="shared" si="17"/>
        <v>0</v>
      </c>
      <c r="J116" s="53">
        <f t="shared" si="18"/>
        <v>0</v>
      </c>
      <c r="K116" s="53">
        <f t="shared" si="19"/>
        <v>0</v>
      </c>
      <c r="L116" s="53">
        <f t="shared" si="20"/>
        <v>0</v>
      </c>
      <c r="M116" s="53">
        <f t="shared" si="21"/>
        <v>0</v>
      </c>
      <c r="N116" s="35"/>
      <c r="O116" s="35"/>
      <c r="P116" s="35"/>
      <c r="Q116" s="35"/>
      <c r="R116" s="35"/>
    </row>
    <row r="117" spans="1:18" ht="15" customHeight="1" x14ac:dyDescent="0.2">
      <c r="A117" s="74" t="s">
        <v>412</v>
      </c>
      <c r="B117" s="54"/>
      <c r="C117" s="53">
        <f t="shared" si="11"/>
        <v>0</v>
      </c>
      <c r="D117" s="53">
        <f t="shared" si="12"/>
        <v>0</v>
      </c>
      <c r="E117" s="53">
        <f t="shared" si="13"/>
        <v>0</v>
      </c>
      <c r="F117" s="53">
        <f t="shared" si="14"/>
        <v>0</v>
      </c>
      <c r="G117" s="53">
        <f t="shared" si="15"/>
        <v>0</v>
      </c>
      <c r="H117" s="53">
        <f t="shared" si="16"/>
        <v>0</v>
      </c>
      <c r="I117" s="53">
        <f t="shared" si="17"/>
        <v>0</v>
      </c>
      <c r="J117" s="53">
        <f t="shared" si="18"/>
        <v>0</v>
      </c>
      <c r="K117" s="53">
        <f t="shared" si="19"/>
        <v>0</v>
      </c>
      <c r="L117" s="53">
        <f t="shared" si="20"/>
        <v>0</v>
      </c>
      <c r="M117" s="53">
        <f t="shared" si="21"/>
        <v>0</v>
      </c>
      <c r="N117" s="35"/>
      <c r="O117" s="35"/>
      <c r="P117" s="35"/>
      <c r="Q117" s="35"/>
      <c r="R117" s="35"/>
    </row>
    <row r="118" spans="1:18" ht="15" customHeight="1" x14ac:dyDescent="0.2">
      <c r="A118" s="75" t="s">
        <v>413</v>
      </c>
      <c r="B118" s="52">
        <v>270400</v>
      </c>
      <c r="C118" s="53">
        <f t="shared" si="11"/>
        <v>22533.333333333332</v>
      </c>
      <c r="D118" s="53">
        <f t="shared" si="12"/>
        <v>22533.333333333332</v>
      </c>
      <c r="E118" s="53">
        <f t="shared" si="13"/>
        <v>22533.333333333332</v>
      </c>
      <c r="F118" s="53">
        <f t="shared" si="14"/>
        <v>22533.333333333332</v>
      </c>
      <c r="G118" s="53">
        <f t="shared" si="15"/>
        <v>22533.333333333332</v>
      </c>
      <c r="H118" s="53">
        <f t="shared" si="16"/>
        <v>22533.333333333332</v>
      </c>
      <c r="I118" s="53">
        <f t="shared" si="17"/>
        <v>22533.333333333332</v>
      </c>
      <c r="J118" s="53">
        <f t="shared" si="18"/>
        <v>22533.333333333332</v>
      </c>
      <c r="K118" s="53">
        <f t="shared" si="19"/>
        <v>22533.333333333332</v>
      </c>
      <c r="L118" s="53">
        <f t="shared" si="20"/>
        <v>22533.333333333332</v>
      </c>
      <c r="M118" s="53">
        <f t="shared" si="21"/>
        <v>22533.333333333332</v>
      </c>
      <c r="N118" s="35"/>
      <c r="O118" s="35"/>
      <c r="P118" s="35"/>
      <c r="Q118" s="35"/>
      <c r="R118" s="35"/>
    </row>
    <row r="119" spans="1:18" ht="15" customHeight="1" x14ac:dyDescent="0.2">
      <c r="A119" s="68" t="s">
        <v>414</v>
      </c>
      <c r="B119" s="52">
        <v>5876</v>
      </c>
      <c r="C119" s="53">
        <f t="shared" si="11"/>
        <v>489.66666666666669</v>
      </c>
      <c r="D119" s="53">
        <f t="shared" si="12"/>
        <v>489.66666666666669</v>
      </c>
      <c r="E119" s="53">
        <f t="shared" si="13"/>
        <v>489.66666666666669</v>
      </c>
      <c r="F119" s="53">
        <f t="shared" si="14"/>
        <v>489.66666666666669</v>
      </c>
      <c r="G119" s="53">
        <f t="shared" si="15"/>
        <v>489.66666666666669</v>
      </c>
      <c r="H119" s="53">
        <f t="shared" si="16"/>
        <v>489.66666666666669</v>
      </c>
      <c r="I119" s="53">
        <f t="shared" si="17"/>
        <v>489.66666666666669</v>
      </c>
      <c r="J119" s="53">
        <f t="shared" si="18"/>
        <v>489.66666666666669</v>
      </c>
      <c r="K119" s="53">
        <f t="shared" si="19"/>
        <v>489.66666666666669</v>
      </c>
      <c r="L119" s="53">
        <f t="shared" si="20"/>
        <v>489.66666666666669</v>
      </c>
      <c r="M119" s="53">
        <f t="shared" si="21"/>
        <v>489.66666666666669</v>
      </c>
      <c r="N119" s="35"/>
      <c r="O119" s="35"/>
      <c r="P119" s="35"/>
      <c r="Q119" s="35"/>
      <c r="R119" s="35"/>
    </row>
    <row r="120" spans="1:18" ht="15" customHeight="1" x14ac:dyDescent="0.2">
      <c r="A120" s="67" t="s">
        <v>415</v>
      </c>
      <c r="B120" s="54"/>
      <c r="C120" s="53">
        <f t="shared" si="11"/>
        <v>0</v>
      </c>
      <c r="D120" s="53">
        <f t="shared" si="12"/>
        <v>0</v>
      </c>
      <c r="E120" s="53">
        <f t="shared" si="13"/>
        <v>0</v>
      </c>
      <c r="F120" s="53">
        <f t="shared" si="14"/>
        <v>0</v>
      </c>
      <c r="G120" s="53">
        <f t="shared" si="15"/>
        <v>0</v>
      </c>
      <c r="H120" s="53">
        <f t="shared" si="16"/>
        <v>0</v>
      </c>
      <c r="I120" s="53">
        <f t="shared" si="17"/>
        <v>0</v>
      </c>
      <c r="J120" s="53">
        <f t="shared" si="18"/>
        <v>0</v>
      </c>
      <c r="K120" s="53">
        <f t="shared" si="19"/>
        <v>0</v>
      </c>
      <c r="L120" s="53">
        <f t="shared" si="20"/>
        <v>0</v>
      </c>
      <c r="M120" s="53">
        <f t="shared" si="21"/>
        <v>0</v>
      </c>
      <c r="N120" s="35"/>
      <c r="O120" s="35"/>
      <c r="P120" s="35"/>
      <c r="Q120" s="35"/>
      <c r="R120" s="35"/>
    </row>
    <row r="121" spans="1:18" ht="15" customHeight="1" x14ac:dyDescent="0.2">
      <c r="A121" s="68" t="s">
        <v>416</v>
      </c>
      <c r="B121" s="52">
        <v>58775</v>
      </c>
      <c r="C121" s="53">
        <f t="shared" si="11"/>
        <v>4897.916666666667</v>
      </c>
      <c r="D121" s="53">
        <f t="shared" si="12"/>
        <v>4897.916666666667</v>
      </c>
      <c r="E121" s="53">
        <f t="shared" si="13"/>
        <v>4897.916666666667</v>
      </c>
      <c r="F121" s="53">
        <f t="shared" si="14"/>
        <v>4897.916666666667</v>
      </c>
      <c r="G121" s="53">
        <f t="shared" si="15"/>
        <v>4897.916666666667</v>
      </c>
      <c r="H121" s="53">
        <f t="shared" si="16"/>
        <v>4897.916666666667</v>
      </c>
      <c r="I121" s="53">
        <f t="shared" si="17"/>
        <v>4897.916666666667</v>
      </c>
      <c r="J121" s="53">
        <f t="shared" si="18"/>
        <v>4897.916666666667</v>
      </c>
      <c r="K121" s="53">
        <f t="shared" si="19"/>
        <v>4897.916666666667</v>
      </c>
      <c r="L121" s="53">
        <f t="shared" si="20"/>
        <v>4897.916666666667</v>
      </c>
      <c r="M121" s="53">
        <f t="shared" si="21"/>
        <v>4897.916666666667</v>
      </c>
      <c r="N121" s="35"/>
      <c r="O121" s="35"/>
      <c r="P121" s="35"/>
      <c r="Q121" s="35"/>
      <c r="R121" s="35"/>
    </row>
    <row r="122" spans="1:18" ht="15" customHeight="1" x14ac:dyDescent="0.2">
      <c r="A122" s="68" t="s">
        <v>417</v>
      </c>
      <c r="B122" s="52">
        <v>150000</v>
      </c>
      <c r="C122" s="53">
        <f t="shared" si="11"/>
        <v>12500</v>
      </c>
      <c r="D122" s="53">
        <f t="shared" si="12"/>
        <v>12500</v>
      </c>
      <c r="E122" s="53">
        <f t="shared" si="13"/>
        <v>12500</v>
      </c>
      <c r="F122" s="53">
        <f t="shared" si="14"/>
        <v>12500</v>
      </c>
      <c r="G122" s="53">
        <f t="shared" si="15"/>
        <v>12500</v>
      </c>
      <c r="H122" s="53">
        <f t="shared" si="16"/>
        <v>12500</v>
      </c>
      <c r="I122" s="53">
        <f t="shared" si="17"/>
        <v>12500</v>
      </c>
      <c r="J122" s="53">
        <f t="shared" si="18"/>
        <v>12500</v>
      </c>
      <c r="K122" s="53">
        <f t="shared" si="19"/>
        <v>12500</v>
      </c>
      <c r="L122" s="53">
        <f t="shared" si="20"/>
        <v>12500</v>
      </c>
      <c r="M122" s="53">
        <f t="shared" si="21"/>
        <v>12500</v>
      </c>
      <c r="N122" s="35"/>
      <c r="O122" s="35"/>
      <c r="P122" s="35"/>
      <c r="Q122" s="35"/>
      <c r="R122" s="35"/>
    </row>
    <row r="123" spans="1:18" ht="15" customHeight="1" x14ac:dyDescent="0.2">
      <c r="A123" s="75" t="s">
        <v>418</v>
      </c>
      <c r="B123" s="52">
        <v>1800000</v>
      </c>
      <c r="C123" s="53">
        <f t="shared" si="11"/>
        <v>150000</v>
      </c>
      <c r="D123" s="53">
        <f t="shared" si="12"/>
        <v>150000</v>
      </c>
      <c r="E123" s="53">
        <f t="shared" si="13"/>
        <v>150000</v>
      </c>
      <c r="F123" s="53">
        <f t="shared" si="14"/>
        <v>150000</v>
      </c>
      <c r="G123" s="53">
        <f t="shared" si="15"/>
        <v>150000</v>
      </c>
      <c r="H123" s="53">
        <f t="shared" si="16"/>
        <v>150000</v>
      </c>
      <c r="I123" s="53">
        <f t="shared" si="17"/>
        <v>150000</v>
      </c>
      <c r="J123" s="53">
        <f t="shared" si="18"/>
        <v>150000</v>
      </c>
      <c r="K123" s="53">
        <f t="shared" si="19"/>
        <v>150000</v>
      </c>
      <c r="L123" s="53">
        <f t="shared" si="20"/>
        <v>150000</v>
      </c>
      <c r="M123" s="53">
        <f t="shared" si="21"/>
        <v>150000</v>
      </c>
      <c r="N123" s="35"/>
      <c r="O123" s="35"/>
      <c r="P123" s="35"/>
      <c r="Q123" s="35"/>
      <c r="R123" s="35"/>
    </row>
    <row r="124" spans="1:18" ht="15" customHeight="1" x14ac:dyDescent="0.2">
      <c r="A124" s="68" t="s">
        <v>419</v>
      </c>
      <c r="B124" s="52">
        <v>1</v>
      </c>
      <c r="C124" s="53">
        <f t="shared" si="11"/>
        <v>8.3333333333333329E-2</v>
      </c>
      <c r="D124" s="53">
        <f t="shared" si="12"/>
        <v>8.3333333333333329E-2</v>
      </c>
      <c r="E124" s="53">
        <f t="shared" si="13"/>
        <v>8.3333333333333329E-2</v>
      </c>
      <c r="F124" s="53">
        <f t="shared" si="14"/>
        <v>8.3333333333333329E-2</v>
      </c>
      <c r="G124" s="53">
        <f t="shared" si="15"/>
        <v>8.3333333333333329E-2</v>
      </c>
      <c r="H124" s="53">
        <f t="shared" si="16"/>
        <v>8.3333333333333329E-2</v>
      </c>
      <c r="I124" s="53">
        <f t="shared" si="17"/>
        <v>8.3333333333333329E-2</v>
      </c>
      <c r="J124" s="53">
        <f t="shared" si="18"/>
        <v>8.3333333333333329E-2</v>
      </c>
      <c r="K124" s="53">
        <f t="shared" si="19"/>
        <v>8.3333333333333329E-2</v>
      </c>
      <c r="L124" s="53">
        <f t="shared" si="20"/>
        <v>8.3333333333333329E-2</v>
      </c>
      <c r="M124" s="53">
        <f t="shared" si="21"/>
        <v>8.3333333333333329E-2</v>
      </c>
      <c r="N124" s="35"/>
      <c r="O124" s="35"/>
      <c r="P124" s="35"/>
      <c r="Q124" s="35"/>
      <c r="R124" s="35"/>
    </row>
    <row r="125" spans="1:18" ht="15" customHeight="1" x14ac:dyDescent="0.2">
      <c r="A125" s="68" t="s">
        <v>420</v>
      </c>
      <c r="B125" s="52">
        <v>1</v>
      </c>
      <c r="C125" s="53">
        <f t="shared" si="11"/>
        <v>8.3333333333333329E-2</v>
      </c>
      <c r="D125" s="53">
        <f t="shared" si="12"/>
        <v>8.3333333333333329E-2</v>
      </c>
      <c r="E125" s="53">
        <f t="shared" si="13"/>
        <v>8.3333333333333329E-2</v>
      </c>
      <c r="F125" s="53">
        <f t="shared" si="14"/>
        <v>8.3333333333333329E-2</v>
      </c>
      <c r="G125" s="53">
        <f t="shared" si="15"/>
        <v>8.3333333333333329E-2</v>
      </c>
      <c r="H125" s="53">
        <f t="shared" si="16"/>
        <v>8.3333333333333329E-2</v>
      </c>
      <c r="I125" s="53">
        <f t="shared" si="17"/>
        <v>8.3333333333333329E-2</v>
      </c>
      <c r="J125" s="53">
        <f t="shared" si="18"/>
        <v>8.3333333333333329E-2</v>
      </c>
      <c r="K125" s="53">
        <f t="shared" si="19"/>
        <v>8.3333333333333329E-2</v>
      </c>
      <c r="L125" s="53">
        <f t="shared" si="20"/>
        <v>8.3333333333333329E-2</v>
      </c>
      <c r="M125" s="53">
        <f t="shared" si="21"/>
        <v>8.3333333333333329E-2</v>
      </c>
      <c r="N125" s="35"/>
      <c r="O125" s="35"/>
      <c r="P125" s="35"/>
      <c r="Q125" s="35"/>
      <c r="R125" s="35"/>
    </row>
    <row r="126" spans="1:18" ht="15" customHeight="1" x14ac:dyDescent="0.2">
      <c r="A126" s="68" t="s">
        <v>421</v>
      </c>
      <c r="B126" s="52">
        <v>1</v>
      </c>
      <c r="C126" s="53">
        <f t="shared" si="11"/>
        <v>8.3333333333333329E-2</v>
      </c>
      <c r="D126" s="53">
        <f t="shared" si="12"/>
        <v>8.3333333333333329E-2</v>
      </c>
      <c r="E126" s="53">
        <f t="shared" si="13"/>
        <v>8.3333333333333329E-2</v>
      </c>
      <c r="F126" s="53">
        <f t="shared" si="14"/>
        <v>8.3333333333333329E-2</v>
      </c>
      <c r="G126" s="53">
        <f t="shared" si="15"/>
        <v>8.3333333333333329E-2</v>
      </c>
      <c r="H126" s="53">
        <f t="shared" si="16"/>
        <v>8.3333333333333329E-2</v>
      </c>
      <c r="I126" s="53">
        <f t="shared" si="17"/>
        <v>8.3333333333333329E-2</v>
      </c>
      <c r="J126" s="53">
        <f t="shared" si="18"/>
        <v>8.3333333333333329E-2</v>
      </c>
      <c r="K126" s="53">
        <f t="shared" si="19"/>
        <v>8.3333333333333329E-2</v>
      </c>
      <c r="L126" s="53">
        <f t="shared" si="20"/>
        <v>8.3333333333333329E-2</v>
      </c>
      <c r="M126" s="53">
        <f t="shared" si="21"/>
        <v>8.3333333333333329E-2</v>
      </c>
      <c r="N126" s="35"/>
      <c r="O126" s="35"/>
      <c r="P126" s="35"/>
      <c r="Q126" s="35"/>
      <c r="R126" s="35"/>
    </row>
    <row r="127" spans="1:18" ht="15" customHeight="1" x14ac:dyDescent="0.2">
      <c r="A127" s="68" t="s">
        <v>422</v>
      </c>
      <c r="B127" s="52">
        <v>1</v>
      </c>
      <c r="C127" s="53">
        <f t="shared" si="11"/>
        <v>8.3333333333333329E-2</v>
      </c>
      <c r="D127" s="53">
        <f t="shared" si="12"/>
        <v>8.3333333333333329E-2</v>
      </c>
      <c r="E127" s="53">
        <f t="shared" si="13"/>
        <v>8.3333333333333329E-2</v>
      </c>
      <c r="F127" s="53">
        <f t="shared" si="14"/>
        <v>8.3333333333333329E-2</v>
      </c>
      <c r="G127" s="53">
        <f t="shared" si="15"/>
        <v>8.3333333333333329E-2</v>
      </c>
      <c r="H127" s="53">
        <f t="shared" si="16"/>
        <v>8.3333333333333329E-2</v>
      </c>
      <c r="I127" s="53">
        <f t="shared" si="17"/>
        <v>8.3333333333333329E-2</v>
      </c>
      <c r="J127" s="53">
        <f t="shared" si="18"/>
        <v>8.3333333333333329E-2</v>
      </c>
      <c r="K127" s="53">
        <f t="shared" si="19"/>
        <v>8.3333333333333329E-2</v>
      </c>
      <c r="L127" s="53">
        <f t="shared" si="20"/>
        <v>8.3333333333333329E-2</v>
      </c>
      <c r="M127" s="53">
        <f t="shared" si="21"/>
        <v>8.3333333333333329E-2</v>
      </c>
      <c r="N127" s="35"/>
      <c r="O127" s="35"/>
      <c r="P127" s="35"/>
      <c r="Q127" s="35"/>
      <c r="R127" s="35"/>
    </row>
    <row r="128" spans="1:18" ht="15" customHeight="1" x14ac:dyDescent="0.2">
      <c r="A128" s="68" t="s">
        <v>423</v>
      </c>
      <c r="B128" s="52">
        <v>1</v>
      </c>
      <c r="C128" s="53">
        <f t="shared" si="11"/>
        <v>8.3333333333333329E-2</v>
      </c>
      <c r="D128" s="53">
        <f t="shared" si="12"/>
        <v>8.3333333333333329E-2</v>
      </c>
      <c r="E128" s="53">
        <f t="shared" si="13"/>
        <v>8.3333333333333329E-2</v>
      </c>
      <c r="F128" s="53">
        <f t="shared" si="14"/>
        <v>8.3333333333333329E-2</v>
      </c>
      <c r="G128" s="53">
        <f t="shared" si="15"/>
        <v>8.3333333333333329E-2</v>
      </c>
      <c r="H128" s="53">
        <f t="shared" si="16"/>
        <v>8.3333333333333329E-2</v>
      </c>
      <c r="I128" s="53">
        <f t="shared" si="17"/>
        <v>8.3333333333333329E-2</v>
      </c>
      <c r="J128" s="53">
        <f t="shared" si="18"/>
        <v>8.3333333333333329E-2</v>
      </c>
      <c r="K128" s="53">
        <f t="shared" si="19"/>
        <v>8.3333333333333329E-2</v>
      </c>
      <c r="L128" s="53">
        <f t="shared" si="20"/>
        <v>8.3333333333333329E-2</v>
      </c>
      <c r="M128" s="53">
        <f t="shared" si="21"/>
        <v>8.3333333333333329E-2</v>
      </c>
      <c r="N128" s="35"/>
      <c r="O128" s="35"/>
      <c r="P128" s="35"/>
      <c r="Q128" s="35"/>
      <c r="R128" s="35"/>
    </row>
    <row r="129" spans="1:34" ht="20.25" customHeight="1" x14ac:dyDescent="0.2">
      <c r="A129" s="75" t="s">
        <v>424</v>
      </c>
      <c r="B129" s="52">
        <v>141051</v>
      </c>
      <c r="C129" s="53">
        <f t="shared" si="11"/>
        <v>11754.25</v>
      </c>
      <c r="D129" s="53">
        <f t="shared" si="12"/>
        <v>11754.25</v>
      </c>
      <c r="E129" s="53">
        <f t="shared" si="13"/>
        <v>11754.25</v>
      </c>
      <c r="F129" s="53">
        <f t="shared" si="14"/>
        <v>11754.25</v>
      </c>
      <c r="G129" s="53">
        <f t="shared" si="15"/>
        <v>11754.25</v>
      </c>
      <c r="H129" s="53">
        <f t="shared" si="16"/>
        <v>11754.25</v>
      </c>
      <c r="I129" s="53">
        <f t="shared" si="17"/>
        <v>11754.25</v>
      </c>
      <c r="J129" s="53">
        <f t="shared" si="18"/>
        <v>11754.25</v>
      </c>
      <c r="K129" s="53">
        <f t="shared" si="19"/>
        <v>11754.25</v>
      </c>
      <c r="L129" s="53">
        <f t="shared" si="20"/>
        <v>11754.25</v>
      </c>
      <c r="M129" s="53">
        <f t="shared" si="21"/>
        <v>11754.25</v>
      </c>
      <c r="N129" s="35"/>
      <c r="O129" s="35"/>
      <c r="P129" s="35"/>
      <c r="Q129" s="35"/>
      <c r="R129" s="35"/>
    </row>
    <row r="130" spans="1:34" ht="15" customHeight="1" x14ac:dyDescent="0.2">
      <c r="A130" s="68" t="s">
        <v>425</v>
      </c>
      <c r="B130" s="52">
        <v>70520</v>
      </c>
      <c r="C130" s="53">
        <f t="shared" si="11"/>
        <v>5876.666666666667</v>
      </c>
      <c r="D130" s="53">
        <f t="shared" si="12"/>
        <v>5876.666666666667</v>
      </c>
      <c r="E130" s="53">
        <f t="shared" si="13"/>
        <v>5876.666666666667</v>
      </c>
      <c r="F130" s="53">
        <f t="shared" si="14"/>
        <v>5876.666666666667</v>
      </c>
      <c r="G130" s="53">
        <f t="shared" si="15"/>
        <v>5876.666666666667</v>
      </c>
      <c r="H130" s="53">
        <f t="shared" si="16"/>
        <v>5876.666666666667</v>
      </c>
      <c r="I130" s="53">
        <f t="shared" si="17"/>
        <v>5876.666666666667</v>
      </c>
      <c r="J130" s="53">
        <f t="shared" si="18"/>
        <v>5876.666666666667</v>
      </c>
      <c r="K130" s="53">
        <f t="shared" si="19"/>
        <v>5876.666666666667</v>
      </c>
      <c r="L130" s="53">
        <f t="shared" si="20"/>
        <v>5876.666666666667</v>
      </c>
      <c r="M130" s="53">
        <f t="shared" si="21"/>
        <v>5876.666666666667</v>
      </c>
      <c r="N130" s="35"/>
      <c r="O130" s="35"/>
      <c r="P130" s="35"/>
      <c r="Q130" s="35"/>
      <c r="R130" s="35"/>
    </row>
    <row r="131" spans="1:34" ht="25.5" customHeight="1" x14ac:dyDescent="0.2">
      <c r="A131" s="75" t="s">
        <v>426</v>
      </c>
      <c r="B131" s="52">
        <v>1</v>
      </c>
      <c r="C131" s="53">
        <f t="shared" si="11"/>
        <v>8.3333333333333329E-2</v>
      </c>
      <c r="D131" s="53">
        <f t="shared" si="12"/>
        <v>8.3333333333333329E-2</v>
      </c>
      <c r="E131" s="53">
        <f t="shared" si="13"/>
        <v>8.3333333333333329E-2</v>
      </c>
      <c r="F131" s="53">
        <f t="shared" si="14"/>
        <v>8.3333333333333329E-2</v>
      </c>
      <c r="G131" s="53">
        <f t="shared" si="15"/>
        <v>8.3333333333333329E-2</v>
      </c>
      <c r="H131" s="53">
        <f t="shared" si="16"/>
        <v>8.3333333333333329E-2</v>
      </c>
      <c r="I131" s="53">
        <f t="shared" si="17"/>
        <v>8.3333333333333329E-2</v>
      </c>
      <c r="J131" s="53">
        <f t="shared" si="18"/>
        <v>8.3333333333333329E-2</v>
      </c>
      <c r="K131" s="53">
        <f t="shared" si="19"/>
        <v>8.3333333333333329E-2</v>
      </c>
      <c r="L131" s="53">
        <f t="shared" si="20"/>
        <v>8.3333333333333329E-2</v>
      </c>
      <c r="M131" s="53">
        <f t="shared" si="21"/>
        <v>8.3333333333333329E-2</v>
      </c>
      <c r="N131" s="35"/>
      <c r="O131" s="35"/>
      <c r="P131" s="35"/>
      <c r="Q131" s="35"/>
      <c r="R131" s="35"/>
    </row>
    <row r="132" spans="1:34" ht="15" customHeight="1" x14ac:dyDescent="0.2">
      <c r="A132" s="67" t="s">
        <v>427</v>
      </c>
      <c r="B132" s="54"/>
      <c r="C132" s="53">
        <f t="shared" si="11"/>
        <v>0</v>
      </c>
      <c r="D132" s="53">
        <f t="shared" si="12"/>
        <v>0</v>
      </c>
      <c r="E132" s="53">
        <f t="shared" si="13"/>
        <v>0</v>
      </c>
      <c r="F132" s="53">
        <f t="shared" si="14"/>
        <v>0</v>
      </c>
      <c r="G132" s="53">
        <f t="shared" si="15"/>
        <v>0</v>
      </c>
      <c r="H132" s="53">
        <f t="shared" si="16"/>
        <v>0</v>
      </c>
      <c r="I132" s="53">
        <f t="shared" si="17"/>
        <v>0</v>
      </c>
      <c r="J132" s="53">
        <f t="shared" si="18"/>
        <v>0</v>
      </c>
      <c r="K132" s="53">
        <f t="shared" si="19"/>
        <v>0</v>
      </c>
      <c r="L132" s="53">
        <f t="shared" si="20"/>
        <v>0</v>
      </c>
      <c r="M132" s="53">
        <f t="shared" si="21"/>
        <v>0</v>
      </c>
      <c r="N132" s="35"/>
      <c r="O132" s="35"/>
      <c r="P132" s="35"/>
      <c r="Q132" s="35"/>
      <c r="R132" s="35"/>
    </row>
    <row r="133" spans="1:34" ht="15" customHeight="1" x14ac:dyDescent="0.2">
      <c r="A133" s="68" t="s">
        <v>428</v>
      </c>
      <c r="B133" s="52">
        <v>411399</v>
      </c>
      <c r="C133" s="53">
        <f t="shared" si="11"/>
        <v>34283.25</v>
      </c>
      <c r="D133" s="53">
        <f t="shared" si="12"/>
        <v>34283.25</v>
      </c>
      <c r="E133" s="53">
        <f t="shared" si="13"/>
        <v>34283.25</v>
      </c>
      <c r="F133" s="53">
        <f t="shared" si="14"/>
        <v>34283.25</v>
      </c>
      <c r="G133" s="53">
        <f t="shared" si="15"/>
        <v>34283.25</v>
      </c>
      <c r="H133" s="53">
        <f t="shared" si="16"/>
        <v>34283.25</v>
      </c>
      <c r="I133" s="53">
        <f t="shared" si="17"/>
        <v>34283.25</v>
      </c>
      <c r="J133" s="53">
        <f t="shared" si="18"/>
        <v>34283.25</v>
      </c>
      <c r="K133" s="53">
        <f t="shared" si="19"/>
        <v>34283.25</v>
      </c>
      <c r="L133" s="53">
        <f t="shared" si="20"/>
        <v>34283.25</v>
      </c>
      <c r="M133" s="53">
        <f t="shared" si="21"/>
        <v>34283.25</v>
      </c>
      <c r="N133" s="35"/>
      <c r="O133" s="35"/>
      <c r="P133" s="35"/>
      <c r="Q133" s="35"/>
      <c r="R133" s="35"/>
    </row>
    <row r="134" spans="1:34" ht="15" customHeight="1" x14ac:dyDescent="0.2">
      <c r="A134" s="68" t="s">
        <v>429</v>
      </c>
      <c r="B134" s="52">
        <v>30001</v>
      </c>
      <c r="C134" s="53">
        <f t="shared" si="11"/>
        <v>2500.0833333333335</v>
      </c>
      <c r="D134" s="53">
        <f t="shared" si="12"/>
        <v>2500.0833333333335</v>
      </c>
      <c r="E134" s="53">
        <f t="shared" si="13"/>
        <v>2500.0833333333335</v>
      </c>
      <c r="F134" s="53">
        <f t="shared" si="14"/>
        <v>2500.0833333333335</v>
      </c>
      <c r="G134" s="53">
        <f t="shared" si="15"/>
        <v>2500.0833333333335</v>
      </c>
      <c r="H134" s="53">
        <f t="shared" si="16"/>
        <v>2500.0833333333335</v>
      </c>
      <c r="I134" s="53">
        <f t="shared" si="17"/>
        <v>2500.0833333333335</v>
      </c>
      <c r="J134" s="53">
        <f t="shared" si="18"/>
        <v>2500.0833333333335</v>
      </c>
      <c r="K134" s="53">
        <f t="shared" si="19"/>
        <v>2500.0833333333335</v>
      </c>
      <c r="L134" s="53">
        <f t="shared" si="20"/>
        <v>2500.0833333333335</v>
      </c>
      <c r="M134" s="53">
        <f t="shared" si="21"/>
        <v>2500.0833333333335</v>
      </c>
      <c r="N134" s="35"/>
      <c r="O134" s="35"/>
      <c r="P134" s="35"/>
      <c r="Q134" s="35"/>
      <c r="R134" s="35"/>
    </row>
    <row r="135" spans="1:34" ht="15" customHeight="1" x14ac:dyDescent="0.2">
      <c r="A135" s="68" t="s">
        <v>427</v>
      </c>
      <c r="B135" s="52">
        <v>811200</v>
      </c>
      <c r="C135" s="53">
        <f t="shared" ref="C135:C188" si="22">B135/12</f>
        <v>67600</v>
      </c>
      <c r="D135" s="53">
        <f t="shared" ref="D135:D188" si="23">B135/12</f>
        <v>67600</v>
      </c>
      <c r="E135" s="53">
        <f t="shared" ref="E135:E188" si="24">B135/12</f>
        <v>67600</v>
      </c>
      <c r="F135" s="53">
        <f t="shared" ref="F135:F188" si="25">B135/12</f>
        <v>67600</v>
      </c>
      <c r="G135" s="53">
        <f t="shared" ref="G135:G188" si="26">B135/12</f>
        <v>67600</v>
      </c>
      <c r="H135" s="53">
        <f t="shared" ref="H135:H188" si="27">B135/12</f>
        <v>67600</v>
      </c>
      <c r="I135" s="53">
        <f t="shared" ref="I135:I188" si="28">B135/12</f>
        <v>67600</v>
      </c>
      <c r="J135" s="53">
        <f t="shared" ref="J135:J188" si="29">B135/12</f>
        <v>67600</v>
      </c>
      <c r="K135" s="53">
        <f t="shared" ref="K135:K188" si="30">B135/12</f>
        <v>67600</v>
      </c>
      <c r="L135" s="53">
        <f t="shared" ref="L135:L188" si="31">B135/12</f>
        <v>67600</v>
      </c>
      <c r="M135" s="53">
        <f t="shared" ref="M135:M188" si="32">B135/12</f>
        <v>67600</v>
      </c>
      <c r="N135" s="35"/>
      <c r="O135" s="35"/>
      <c r="P135" s="35"/>
      <c r="Q135" s="35"/>
      <c r="R135" s="35"/>
    </row>
    <row r="136" spans="1:34" ht="15" customHeight="1" x14ac:dyDescent="0.2">
      <c r="A136" s="68" t="s">
        <v>430</v>
      </c>
      <c r="B136" s="52">
        <v>1</v>
      </c>
      <c r="C136" s="53">
        <f t="shared" si="22"/>
        <v>8.3333333333333329E-2</v>
      </c>
      <c r="D136" s="53">
        <f t="shared" si="23"/>
        <v>8.3333333333333329E-2</v>
      </c>
      <c r="E136" s="53">
        <f t="shared" si="24"/>
        <v>8.3333333333333329E-2</v>
      </c>
      <c r="F136" s="53">
        <f t="shared" si="25"/>
        <v>8.3333333333333329E-2</v>
      </c>
      <c r="G136" s="53">
        <f t="shared" si="26"/>
        <v>8.3333333333333329E-2</v>
      </c>
      <c r="H136" s="53">
        <f t="shared" si="27"/>
        <v>8.3333333333333329E-2</v>
      </c>
      <c r="I136" s="53">
        <f t="shared" si="28"/>
        <v>8.3333333333333329E-2</v>
      </c>
      <c r="J136" s="53">
        <f t="shared" si="29"/>
        <v>8.3333333333333329E-2</v>
      </c>
      <c r="K136" s="53">
        <f t="shared" si="30"/>
        <v>8.3333333333333329E-2</v>
      </c>
      <c r="L136" s="53">
        <f t="shared" si="31"/>
        <v>8.3333333333333329E-2</v>
      </c>
      <c r="M136" s="53">
        <f t="shared" si="32"/>
        <v>8.3333333333333329E-2</v>
      </c>
      <c r="N136" s="35"/>
      <c r="O136" s="35"/>
      <c r="P136" s="35"/>
      <c r="Q136" s="35"/>
      <c r="R136" s="35"/>
    </row>
    <row r="137" spans="1:34" ht="15" customHeight="1" x14ac:dyDescent="0.2">
      <c r="A137" s="67" t="s">
        <v>431</v>
      </c>
      <c r="B137" s="54"/>
      <c r="C137" s="53">
        <f t="shared" si="22"/>
        <v>0</v>
      </c>
      <c r="D137" s="53">
        <f t="shared" si="23"/>
        <v>0</v>
      </c>
      <c r="E137" s="53">
        <f t="shared" si="24"/>
        <v>0</v>
      </c>
      <c r="F137" s="53">
        <f t="shared" si="25"/>
        <v>0</v>
      </c>
      <c r="G137" s="53">
        <f t="shared" si="26"/>
        <v>0</v>
      </c>
      <c r="H137" s="53">
        <f t="shared" si="27"/>
        <v>0</v>
      </c>
      <c r="I137" s="53">
        <f t="shared" si="28"/>
        <v>0</v>
      </c>
      <c r="J137" s="53">
        <f t="shared" si="29"/>
        <v>0</v>
      </c>
      <c r="K137" s="53">
        <f t="shared" si="30"/>
        <v>0</v>
      </c>
      <c r="L137" s="53">
        <f t="shared" si="31"/>
        <v>0</v>
      </c>
      <c r="M137" s="53">
        <f t="shared" si="32"/>
        <v>0</v>
      </c>
      <c r="N137" s="35"/>
      <c r="O137" s="35"/>
      <c r="P137" s="35"/>
      <c r="Q137" s="35"/>
      <c r="R137" s="35"/>
    </row>
    <row r="138" spans="1:34" ht="15" customHeight="1" x14ac:dyDescent="0.2">
      <c r="A138" s="68" t="s">
        <v>432</v>
      </c>
      <c r="B138" s="52">
        <v>79498</v>
      </c>
      <c r="C138" s="53">
        <f t="shared" si="22"/>
        <v>6624.833333333333</v>
      </c>
      <c r="D138" s="53">
        <f t="shared" si="23"/>
        <v>6624.833333333333</v>
      </c>
      <c r="E138" s="53">
        <f t="shared" si="24"/>
        <v>6624.833333333333</v>
      </c>
      <c r="F138" s="53">
        <f t="shared" si="25"/>
        <v>6624.833333333333</v>
      </c>
      <c r="G138" s="53">
        <f t="shared" si="26"/>
        <v>6624.833333333333</v>
      </c>
      <c r="H138" s="53">
        <f t="shared" si="27"/>
        <v>6624.833333333333</v>
      </c>
      <c r="I138" s="53">
        <f t="shared" si="28"/>
        <v>6624.833333333333</v>
      </c>
      <c r="J138" s="53">
        <f t="shared" si="29"/>
        <v>6624.833333333333</v>
      </c>
      <c r="K138" s="53">
        <f t="shared" si="30"/>
        <v>6624.833333333333</v>
      </c>
      <c r="L138" s="53">
        <f t="shared" si="31"/>
        <v>6624.833333333333</v>
      </c>
      <c r="M138" s="53">
        <f t="shared" si="32"/>
        <v>6624.833333333333</v>
      </c>
      <c r="N138" s="35"/>
      <c r="O138" s="35"/>
      <c r="P138" s="35"/>
      <c r="Q138" s="35"/>
      <c r="R138" s="35"/>
    </row>
    <row r="139" spans="1:34" ht="15" customHeight="1" thickBot="1" x14ac:dyDescent="0.25">
      <c r="A139" s="69" t="s">
        <v>319</v>
      </c>
      <c r="B139" s="52">
        <v>75712</v>
      </c>
      <c r="C139" s="53">
        <f t="shared" si="22"/>
        <v>6309.333333333333</v>
      </c>
      <c r="D139" s="53">
        <f t="shared" si="23"/>
        <v>6309.333333333333</v>
      </c>
      <c r="E139" s="53">
        <f t="shared" si="24"/>
        <v>6309.333333333333</v>
      </c>
      <c r="F139" s="53">
        <f t="shared" si="25"/>
        <v>6309.333333333333</v>
      </c>
      <c r="G139" s="53">
        <f t="shared" si="26"/>
        <v>6309.333333333333</v>
      </c>
      <c r="H139" s="53">
        <f t="shared" si="27"/>
        <v>6309.333333333333</v>
      </c>
      <c r="I139" s="53">
        <f t="shared" si="28"/>
        <v>6309.333333333333</v>
      </c>
      <c r="J139" s="53">
        <f t="shared" si="29"/>
        <v>6309.333333333333</v>
      </c>
      <c r="K139" s="53">
        <f t="shared" si="30"/>
        <v>6309.333333333333</v>
      </c>
      <c r="L139" s="53">
        <f t="shared" si="31"/>
        <v>6309.333333333333</v>
      </c>
      <c r="M139" s="53">
        <f t="shared" si="32"/>
        <v>6309.333333333333</v>
      </c>
      <c r="N139" s="35"/>
      <c r="O139" s="35"/>
      <c r="P139" s="35"/>
      <c r="Q139" s="35"/>
      <c r="R139" s="35"/>
    </row>
    <row r="140" spans="1:34" ht="15" customHeight="1" thickBot="1" x14ac:dyDescent="0.25">
      <c r="A140" s="70" t="s">
        <v>433</v>
      </c>
      <c r="B140" s="63">
        <v>3904439</v>
      </c>
      <c r="C140" s="64">
        <f t="shared" si="22"/>
        <v>325369.91666666669</v>
      </c>
      <c r="D140" s="64">
        <f t="shared" si="23"/>
        <v>325369.91666666669</v>
      </c>
      <c r="E140" s="64">
        <f t="shared" si="24"/>
        <v>325369.91666666669</v>
      </c>
      <c r="F140" s="64">
        <f t="shared" si="25"/>
        <v>325369.91666666669</v>
      </c>
      <c r="G140" s="64">
        <f t="shared" si="26"/>
        <v>325369.91666666669</v>
      </c>
      <c r="H140" s="64">
        <f t="shared" si="27"/>
        <v>325369.91666666669</v>
      </c>
      <c r="I140" s="64">
        <f t="shared" si="28"/>
        <v>325369.91666666669</v>
      </c>
      <c r="J140" s="64">
        <f t="shared" si="29"/>
        <v>325369.91666666669</v>
      </c>
      <c r="K140" s="64">
        <f t="shared" si="30"/>
        <v>325369.91666666669</v>
      </c>
      <c r="L140" s="64">
        <f t="shared" si="31"/>
        <v>325369.91666666669</v>
      </c>
      <c r="M140" s="64">
        <f t="shared" si="32"/>
        <v>325369.91666666669</v>
      </c>
      <c r="N140" s="35"/>
      <c r="O140" s="35"/>
      <c r="P140" s="35"/>
      <c r="Q140" s="35"/>
      <c r="R140" s="35"/>
    </row>
    <row r="141" spans="1:34" ht="22.5" x14ac:dyDescent="0.2">
      <c r="A141" s="74" t="s">
        <v>434</v>
      </c>
      <c r="B141" s="52"/>
      <c r="C141" s="53">
        <f t="shared" si="22"/>
        <v>0</v>
      </c>
      <c r="D141" s="53">
        <f t="shared" si="23"/>
        <v>0</v>
      </c>
      <c r="E141" s="53">
        <f t="shared" si="24"/>
        <v>0</v>
      </c>
      <c r="F141" s="53">
        <f t="shared" si="25"/>
        <v>0</v>
      </c>
      <c r="G141" s="53">
        <f t="shared" si="26"/>
        <v>0</v>
      </c>
      <c r="H141" s="53">
        <f t="shared" si="27"/>
        <v>0</v>
      </c>
      <c r="I141" s="53">
        <f t="shared" si="28"/>
        <v>0</v>
      </c>
      <c r="J141" s="53">
        <f t="shared" si="29"/>
        <v>0</v>
      </c>
      <c r="K141" s="53">
        <f t="shared" si="30"/>
        <v>0</v>
      </c>
      <c r="L141" s="53">
        <f t="shared" si="31"/>
        <v>0</v>
      </c>
      <c r="M141" s="53">
        <f t="shared" si="32"/>
        <v>0</v>
      </c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</row>
    <row r="142" spans="1:34" ht="15" customHeight="1" x14ac:dyDescent="0.2">
      <c r="A142" s="74" t="s">
        <v>435</v>
      </c>
      <c r="B142" s="54"/>
      <c r="C142" s="53">
        <f t="shared" si="22"/>
        <v>0</v>
      </c>
      <c r="D142" s="53">
        <f t="shared" si="23"/>
        <v>0</v>
      </c>
      <c r="E142" s="53">
        <f t="shared" si="24"/>
        <v>0</v>
      </c>
      <c r="F142" s="53">
        <f t="shared" si="25"/>
        <v>0</v>
      </c>
      <c r="G142" s="53">
        <f t="shared" si="26"/>
        <v>0</v>
      </c>
      <c r="H142" s="53">
        <f t="shared" si="27"/>
        <v>0</v>
      </c>
      <c r="I142" s="53">
        <f t="shared" si="28"/>
        <v>0</v>
      </c>
      <c r="J142" s="53">
        <f t="shared" si="29"/>
        <v>0</v>
      </c>
      <c r="K142" s="53">
        <f t="shared" si="30"/>
        <v>0</v>
      </c>
      <c r="L142" s="53">
        <f t="shared" si="31"/>
        <v>0</v>
      </c>
      <c r="M142" s="53">
        <f t="shared" si="32"/>
        <v>0</v>
      </c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</row>
    <row r="143" spans="1:34" ht="15" customHeight="1" x14ac:dyDescent="0.2">
      <c r="A143" s="75" t="s">
        <v>436</v>
      </c>
      <c r="B143" s="52">
        <v>125105058</v>
      </c>
      <c r="C143" s="53">
        <f t="shared" si="22"/>
        <v>10425421.5</v>
      </c>
      <c r="D143" s="53">
        <f t="shared" si="23"/>
        <v>10425421.5</v>
      </c>
      <c r="E143" s="53">
        <f t="shared" si="24"/>
        <v>10425421.5</v>
      </c>
      <c r="F143" s="53">
        <f t="shared" si="25"/>
        <v>10425421.5</v>
      </c>
      <c r="G143" s="53">
        <f t="shared" si="26"/>
        <v>10425421.5</v>
      </c>
      <c r="H143" s="53">
        <f t="shared" si="27"/>
        <v>10425421.5</v>
      </c>
      <c r="I143" s="53">
        <f t="shared" si="28"/>
        <v>10425421.5</v>
      </c>
      <c r="J143" s="53">
        <f t="shared" si="29"/>
        <v>10425421.5</v>
      </c>
      <c r="K143" s="53">
        <f t="shared" si="30"/>
        <v>10425421.5</v>
      </c>
      <c r="L143" s="53">
        <f t="shared" si="31"/>
        <v>10425421.5</v>
      </c>
      <c r="M143" s="53">
        <f t="shared" si="32"/>
        <v>10425421.5</v>
      </c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</row>
    <row r="144" spans="1:34" ht="15" customHeight="1" x14ac:dyDescent="0.2">
      <c r="A144" s="68" t="s">
        <v>437</v>
      </c>
      <c r="B144" s="52">
        <v>40525915</v>
      </c>
      <c r="C144" s="53">
        <f t="shared" si="22"/>
        <v>3377159.5833333335</v>
      </c>
      <c r="D144" s="53">
        <f t="shared" si="23"/>
        <v>3377159.5833333335</v>
      </c>
      <c r="E144" s="53">
        <f t="shared" si="24"/>
        <v>3377159.5833333335</v>
      </c>
      <c r="F144" s="53">
        <f t="shared" si="25"/>
        <v>3377159.5833333335</v>
      </c>
      <c r="G144" s="53">
        <f t="shared" si="26"/>
        <v>3377159.5833333335</v>
      </c>
      <c r="H144" s="53">
        <f t="shared" si="27"/>
        <v>3377159.5833333335</v>
      </c>
      <c r="I144" s="53">
        <f t="shared" si="28"/>
        <v>3377159.5833333335</v>
      </c>
      <c r="J144" s="53">
        <f t="shared" si="29"/>
        <v>3377159.5833333335</v>
      </c>
      <c r="K144" s="53">
        <f t="shared" si="30"/>
        <v>3377159.5833333335</v>
      </c>
      <c r="L144" s="53">
        <f t="shared" si="31"/>
        <v>3377159.5833333335</v>
      </c>
      <c r="M144" s="53">
        <f t="shared" si="32"/>
        <v>3377159.5833333335</v>
      </c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</row>
    <row r="145" spans="1:34" ht="15" customHeight="1" x14ac:dyDescent="0.2">
      <c r="A145" s="68" t="s">
        <v>438</v>
      </c>
      <c r="B145" s="52">
        <v>11560459</v>
      </c>
      <c r="C145" s="53">
        <f t="shared" si="22"/>
        <v>963371.58333333337</v>
      </c>
      <c r="D145" s="53">
        <f t="shared" si="23"/>
        <v>963371.58333333337</v>
      </c>
      <c r="E145" s="53">
        <f t="shared" si="24"/>
        <v>963371.58333333337</v>
      </c>
      <c r="F145" s="53">
        <f t="shared" si="25"/>
        <v>963371.58333333337</v>
      </c>
      <c r="G145" s="53">
        <f t="shared" si="26"/>
        <v>963371.58333333337</v>
      </c>
      <c r="H145" s="53">
        <f t="shared" si="27"/>
        <v>963371.58333333337</v>
      </c>
      <c r="I145" s="53">
        <f t="shared" si="28"/>
        <v>963371.58333333337</v>
      </c>
      <c r="J145" s="53">
        <f t="shared" si="29"/>
        <v>963371.58333333337</v>
      </c>
      <c r="K145" s="53">
        <f t="shared" si="30"/>
        <v>963371.58333333337</v>
      </c>
      <c r="L145" s="53">
        <f t="shared" si="31"/>
        <v>963371.58333333337</v>
      </c>
      <c r="M145" s="53">
        <f t="shared" si="32"/>
        <v>963371.58333333337</v>
      </c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</row>
    <row r="146" spans="1:34" ht="15" customHeight="1" x14ac:dyDescent="0.2">
      <c r="A146" s="68" t="s">
        <v>439</v>
      </c>
      <c r="B146" s="52">
        <v>3643768</v>
      </c>
      <c r="C146" s="53">
        <f t="shared" si="22"/>
        <v>303647.33333333331</v>
      </c>
      <c r="D146" s="53">
        <f t="shared" si="23"/>
        <v>303647.33333333331</v>
      </c>
      <c r="E146" s="53">
        <f t="shared" si="24"/>
        <v>303647.33333333331</v>
      </c>
      <c r="F146" s="53">
        <f t="shared" si="25"/>
        <v>303647.33333333331</v>
      </c>
      <c r="G146" s="53">
        <f t="shared" si="26"/>
        <v>303647.33333333331</v>
      </c>
      <c r="H146" s="53">
        <f t="shared" si="27"/>
        <v>303647.33333333331</v>
      </c>
      <c r="I146" s="53">
        <f t="shared" si="28"/>
        <v>303647.33333333331</v>
      </c>
      <c r="J146" s="53">
        <f t="shared" si="29"/>
        <v>303647.33333333331</v>
      </c>
      <c r="K146" s="53">
        <f t="shared" si="30"/>
        <v>303647.33333333331</v>
      </c>
      <c r="L146" s="53">
        <f t="shared" si="31"/>
        <v>303647.33333333331</v>
      </c>
      <c r="M146" s="53">
        <f t="shared" si="32"/>
        <v>303647.33333333331</v>
      </c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</row>
    <row r="147" spans="1:34" ht="15" customHeight="1" x14ac:dyDescent="0.2">
      <c r="A147" s="68" t="s">
        <v>440</v>
      </c>
      <c r="B147" s="52">
        <v>0</v>
      </c>
      <c r="C147" s="53">
        <f t="shared" si="22"/>
        <v>0</v>
      </c>
      <c r="D147" s="53">
        <f t="shared" si="23"/>
        <v>0</v>
      </c>
      <c r="E147" s="53">
        <f t="shared" si="24"/>
        <v>0</v>
      </c>
      <c r="F147" s="53">
        <f t="shared" si="25"/>
        <v>0</v>
      </c>
      <c r="G147" s="53">
        <f t="shared" si="26"/>
        <v>0</v>
      </c>
      <c r="H147" s="53">
        <f t="shared" si="27"/>
        <v>0</v>
      </c>
      <c r="I147" s="53">
        <f t="shared" si="28"/>
        <v>0</v>
      </c>
      <c r="J147" s="53">
        <f t="shared" si="29"/>
        <v>0</v>
      </c>
      <c r="K147" s="53">
        <f t="shared" si="30"/>
        <v>0</v>
      </c>
      <c r="L147" s="53">
        <f t="shared" si="31"/>
        <v>0</v>
      </c>
      <c r="M147" s="53">
        <f t="shared" si="32"/>
        <v>0</v>
      </c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</row>
    <row r="148" spans="1:34" ht="15" customHeight="1" x14ac:dyDescent="0.2">
      <c r="A148" s="75" t="s">
        <v>488</v>
      </c>
      <c r="B148" s="52">
        <v>14320579</v>
      </c>
      <c r="C148" s="53">
        <f t="shared" si="22"/>
        <v>1193381.5833333333</v>
      </c>
      <c r="D148" s="53">
        <f t="shared" si="23"/>
        <v>1193381.5833333333</v>
      </c>
      <c r="E148" s="53">
        <f t="shared" si="24"/>
        <v>1193381.5833333333</v>
      </c>
      <c r="F148" s="53">
        <f t="shared" si="25"/>
        <v>1193381.5833333333</v>
      </c>
      <c r="G148" s="53">
        <f t="shared" si="26"/>
        <v>1193381.5833333333</v>
      </c>
      <c r="H148" s="53">
        <f t="shared" si="27"/>
        <v>1193381.5833333333</v>
      </c>
      <c r="I148" s="53">
        <f t="shared" si="28"/>
        <v>1193381.5833333333</v>
      </c>
      <c r="J148" s="53">
        <f t="shared" si="29"/>
        <v>1193381.5833333333</v>
      </c>
      <c r="K148" s="53">
        <f t="shared" si="30"/>
        <v>1193381.5833333333</v>
      </c>
      <c r="L148" s="53">
        <f t="shared" si="31"/>
        <v>1193381.5833333333</v>
      </c>
      <c r="M148" s="53">
        <f t="shared" si="32"/>
        <v>1193381.5833333333</v>
      </c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</row>
    <row r="149" spans="1:34" ht="15" customHeight="1" x14ac:dyDescent="0.2">
      <c r="A149" s="67" t="s">
        <v>441</v>
      </c>
      <c r="B149" s="54"/>
      <c r="C149" s="53">
        <f t="shared" si="22"/>
        <v>0</v>
      </c>
      <c r="D149" s="53">
        <f t="shared" si="23"/>
        <v>0</v>
      </c>
      <c r="E149" s="53">
        <f t="shared" si="24"/>
        <v>0</v>
      </c>
      <c r="F149" s="53">
        <f t="shared" si="25"/>
        <v>0</v>
      </c>
      <c r="G149" s="53">
        <f t="shared" si="26"/>
        <v>0</v>
      </c>
      <c r="H149" s="53">
        <f t="shared" si="27"/>
        <v>0</v>
      </c>
      <c r="I149" s="53">
        <f t="shared" si="28"/>
        <v>0</v>
      </c>
      <c r="J149" s="53">
        <f t="shared" si="29"/>
        <v>0</v>
      </c>
      <c r="K149" s="53">
        <f t="shared" si="30"/>
        <v>0</v>
      </c>
      <c r="L149" s="53">
        <f t="shared" si="31"/>
        <v>0</v>
      </c>
      <c r="M149" s="53">
        <f t="shared" si="32"/>
        <v>0</v>
      </c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</row>
    <row r="150" spans="1:34" ht="15" customHeight="1" x14ac:dyDescent="0.2">
      <c r="A150" s="68" t="s">
        <v>489</v>
      </c>
      <c r="B150" s="55">
        <v>78956800</v>
      </c>
      <c r="C150" s="53">
        <f t="shared" si="22"/>
        <v>6579733.333333333</v>
      </c>
      <c r="D150" s="53">
        <f t="shared" si="23"/>
        <v>6579733.333333333</v>
      </c>
      <c r="E150" s="53">
        <f t="shared" si="24"/>
        <v>6579733.333333333</v>
      </c>
      <c r="F150" s="53">
        <f t="shared" si="25"/>
        <v>6579733.333333333</v>
      </c>
      <c r="G150" s="53">
        <f t="shared" si="26"/>
        <v>6579733.333333333</v>
      </c>
      <c r="H150" s="53">
        <f t="shared" si="27"/>
        <v>6579733.333333333</v>
      </c>
      <c r="I150" s="53">
        <f t="shared" si="28"/>
        <v>6579733.333333333</v>
      </c>
      <c r="J150" s="53">
        <f t="shared" si="29"/>
        <v>6579733.333333333</v>
      </c>
      <c r="K150" s="53">
        <f t="shared" si="30"/>
        <v>6579733.333333333</v>
      </c>
      <c r="L150" s="53">
        <f t="shared" si="31"/>
        <v>6579733.333333333</v>
      </c>
      <c r="M150" s="53">
        <f t="shared" si="32"/>
        <v>6579733.333333333</v>
      </c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</row>
    <row r="151" spans="1:34" ht="15" customHeight="1" x14ac:dyDescent="0.2">
      <c r="A151" s="68" t="s">
        <v>490</v>
      </c>
      <c r="B151" s="55">
        <v>106075252</v>
      </c>
      <c r="C151" s="53">
        <f t="shared" si="22"/>
        <v>8839604.333333334</v>
      </c>
      <c r="D151" s="53">
        <f t="shared" si="23"/>
        <v>8839604.333333334</v>
      </c>
      <c r="E151" s="53">
        <f t="shared" si="24"/>
        <v>8839604.333333334</v>
      </c>
      <c r="F151" s="53">
        <f t="shared" si="25"/>
        <v>8839604.333333334</v>
      </c>
      <c r="G151" s="53">
        <f t="shared" si="26"/>
        <v>8839604.333333334</v>
      </c>
      <c r="H151" s="53">
        <f t="shared" si="27"/>
        <v>8839604.333333334</v>
      </c>
      <c r="I151" s="53">
        <f t="shared" si="28"/>
        <v>8839604.333333334</v>
      </c>
      <c r="J151" s="53">
        <f t="shared" si="29"/>
        <v>8839604.333333334</v>
      </c>
      <c r="K151" s="53">
        <f t="shared" si="30"/>
        <v>8839604.333333334</v>
      </c>
      <c r="L151" s="53">
        <f t="shared" si="31"/>
        <v>8839604.333333334</v>
      </c>
      <c r="M151" s="53">
        <f t="shared" si="32"/>
        <v>8839604.333333334</v>
      </c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</row>
    <row r="152" spans="1:34" ht="15" customHeight="1" x14ac:dyDescent="0.2">
      <c r="A152" s="67" t="s">
        <v>442</v>
      </c>
      <c r="B152" s="54"/>
      <c r="C152" s="53">
        <f t="shared" si="22"/>
        <v>0</v>
      </c>
      <c r="D152" s="53">
        <f t="shared" si="23"/>
        <v>0</v>
      </c>
      <c r="E152" s="53">
        <f t="shared" si="24"/>
        <v>0</v>
      </c>
      <c r="F152" s="53">
        <f t="shared" si="25"/>
        <v>0</v>
      </c>
      <c r="G152" s="53">
        <f t="shared" si="26"/>
        <v>0</v>
      </c>
      <c r="H152" s="53">
        <f t="shared" si="27"/>
        <v>0</v>
      </c>
      <c r="I152" s="53">
        <f t="shared" si="28"/>
        <v>0</v>
      </c>
      <c r="J152" s="53">
        <f t="shared" si="29"/>
        <v>0</v>
      </c>
      <c r="K152" s="53">
        <f t="shared" si="30"/>
        <v>0</v>
      </c>
      <c r="L152" s="53">
        <f t="shared" si="31"/>
        <v>0</v>
      </c>
      <c r="M152" s="53">
        <f t="shared" si="32"/>
        <v>0</v>
      </c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</row>
    <row r="153" spans="1:34" ht="15" customHeight="1" x14ac:dyDescent="0.2">
      <c r="A153" s="68" t="s">
        <v>443</v>
      </c>
      <c r="B153" s="52"/>
      <c r="C153" s="53">
        <f t="shared" si="22"/>
        <v>0</v>
      </c>
      <c r="D153" s="53">
        <f t="shared" si="23"/>
        <v>0</v>
      </c>
      <c r="E153" s="53">
        <f t="shared" si="24"/>
        <v>0</v>
      </c>
      <c r="F153" s="53">
        <f t="shared" si="25"/>
        <v>0</v>
      </c>
      <c r="G153" s="53">
        <f t="shared" si="26"/>
        <v>0</v>
      </c>
      <c r="H153" s="53">
        <f t="shared" si="27"/>
        <v>0</v>
      </c>
      <c r="I153" s="53">
        <f t="shared" si="28"/>
        <v>0</v>
      </c>
      <c r="J153" s="53">
        <f t="shared" si="29"/>
        <v>0</v>
      </c>
      <c r="K153" s="53">
        <f t="shared" si="30"/>
        <v>0</v>
      </c>
      <c r="L153" s="53">
        <f t="shared" si="31"/>
        <v>0</v>
      </c>
      <c r="M153" s="53">
        <f t="shared" si="32"/>
        <v>0</v>
      </c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</row>
    <row r="154" spans="1:34" ht="15" customHeight="1" x14ac:dyDescent="0.2">
      <c r="A154" s="67" t="s">
        <v>444</v>
      </c>
      <c r="B154" s="54"/>
      <c r="C154" s="53">
        <f t="shared" si="22"/>
        <v>0</v>
      </c>
      <c r="D154" s="53">
        <f t="shared" si="23"/>
        <v>0</v>
      </c>
      <c r="E154" s="53">
        <f t="shared" si="24"/>
        <v>0</v>
      </c>
      <c r="F154" s="53">
        <f t="shared" si="25"/>
        <v>0</v>
      </c>
      <c r="G154" s="53">
        <f t="shared" si="26"/>
        <v>0</v>
      </c>
      <c r="H154" s="53">
        <f t="shared" si="27"/>
        <v>0</v>
      </c>
      <c r="I154" s="53">
        <f t="shared" si="28"/>
        <v>0</v>
      </c>
      <c r="J154" s="53">
        <f t="shared" si="29"/>
        <v>0</v>
      </c>
      <c r="K154" s="53">
        <f t="shared" si="30"/>
        <v>0</v>
      </c>
      <c r="L154" s="53">
        <f t="shared" si="31"/>
        <v>0</v>
      </c>
      <c r="M154" s="53">
        <f t="shared" si="32"/>
        <v>0</v>
      </c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</row>
    <row r="155" spans="1:34" ht="15" customHeight="1" x14ac:dyDescent="0.2">
      <c r="A155" s="68" t="s">
        <v>491</v>
      </c>
      <c r="B155" s="52">
        <v>10000</v>
      </c>
      <c r="C155" s="53">
        <f t="shared" si="22"/>
        <v>833.33333333333337</v>
      </c>
      <c r="D155" s="53">
        <f t="shared" si="23"/>
        <v>833.33333333333337</v>
      </c>
      <c r="E155" s="53">
        <f t="shared" si="24"/>
        <v>833.33333333333337</v>
      </c>
      <c r="F155" s="53">
        <f t="shared" si="25"/>
        <v>833.33333333333337</v>
      </c>
      <c r="G155" s="53">
        <f t="shared" si="26"/>
        <v>833.33333333333337</v>
      </c>
      <c r="H155" s="53">
        <f t="shared" si="27"/>
        <v>833.33333333333337</v>
      </c>
      <c r="I155" s="53">
        <f t="shared" si="28"/>
        <v>833.33333333333337</v>
      </c>
      <c r="J155" s="53">
        <f t="shared" si="29"/>
        <v>833.33333333333337</v>
      </c>
      <c r="K155" s="53">
        <f t="shared" si="30"/>
        <v>833.33333333333337</v>
      </c>
      <c r="L155" s="53">
        <f t="shared" si="31"/>
        <v>833.33333333333337</v>
      </c>
      <c r="M155" s="53">
        <f t="shared" si="32"/>
        <v>833.33333333333337</v>
      </c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</row>
    <row r="156" spans="1:34" ht="15" customHeight="1" x14ac:dyDescent="0.2">
      <c r="A156" s="68" t="s">
        <v>445</v>
      </c>
      <c r="B156" s="52">
        <v>317369</v>
      </c>
      <c r="C156" s="53">
        <f t="shared" si="22"/>
        <v>26447.416666666668</v>
      </c>
      <c r="D156" s="53">
        <f t="shared" si="23"/>
        <v>26447.416666666668</v>
      </c>
      <c r="E156" s="53">
        <f t="shared" si="24"/>
        <v>26447.416666666668</v>
      </c>
      <c r="F156" s="53">
        <f t="shared" si="25"/>
        <v>26447.416666666668</v>
      </c>
      <c r="G156" s="53">
        <f t="shared" si="26"/>
        <v>26447.416666666668</v>
      </c>
      <c r="H156" s="53">
        <f t="shared" si="27"/>
        <v>26447.416666666668</v>
      </c>
      <c r="I156" s="53">
        <f t="shared" si="28"/>
        <v>26447.416666666668</v>
      </c>
      <c r="J156" s="53">
        <f t="shared" si="29"/>
        <v>26447.416666666668</v>
      </c>
      <c r="K156" s="53">
        <f t="shared" si="30"/>
        <v>26447.416666666668</v>
      </c>
      <c r="L156" s="53">
        <f t="shared" si="31"/>
        <v>26447.416666666668</v>
      </c>
      <c r="M156" s="53">
        <f t="shared" si="32"/>
        <v>26447.416666666668</v>
      </c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</row>
    <row r="157" spans="1:34" ht="15" customHeight="1" x14ac:dyDescent="0.2">
      <c r="A157" s="68" t="s">
        <v>446</v>
      </c>
      <c r="B157" s="52">
        <v>2237491</v>
      </c>
      <c r="C157" s="53">
        <f t="shared" si="22"/>
        <v>186457.58333333334</v>
      </c>
      <c r="D157" s="53">
        <f t="shared" si="23"/>
        <v>186457.58333333334</v>
      </c>
      <c r="E157" s="53">
        <f t="shared" si="24"/>
        <v>186457.58333333334</v>
      </c>
      <c r="F157" s="53">
        <f t="shared" si="25"/>
        <v>186457.58333333334</v>
      </c>
      <c r="G157" s="53">
        <f t="shared" si="26"/>
        <v>186457.58333333334</v>
      </c>
      <c r="H157" s="53">
        <f t="shared" si="27"/>
        <v>186457.58333333334</v>
      </c>
      <c r="I157" s="53">
        <f t="shared" si="28"/>
        <v>186457.58333333334</v>
      </c>
      <c r="J157" s="53">
        <f t="shared" si="29"/>
        <v>186457.58333333334</v>
      </c>
      <c r="K157" s="53">
        <f t="shared" si="30"/>
        <v>186457.58333333334</v>
      </c>
      <c r="L157" s="53">
        <f t="shared" si="31"/>
        <v>186457.58333333334</v>
      </c>
      <c r="M157" s="53">
        <f t="shared" si="32"/>
        <v>186457.58333333334</v>
      </c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</row>
    <row r="158" spans="1:34" ht="15" customHeight="1" x14ac:dyDescent="0.2">
      <c r="A158" s="68" t="s">
        <v>492</v>
      </c>
      <c r="B158" s="52">
        <v>877989</v>
      </c>
      <c r="C158" s="53">
        <f t="shared" si="22"/>
        <v>73165.75</v>
      </c>
      <c r="D158" s="53">
        <f t="shared" si="23"/>
        <v>73165.75</v>
      </c>
      <c r="E158" s="53">
        <f t="shared" si="24"/>
        <v>73165.75</v>
      </c>
      <c r="F158" s="53">
        <f t="shared" si="25"/>
        <v>73165.75</v>
      </c>
      <c r="G158" s="53">
        <f t="shared" si="26"/>
        <v>73165.75</v>
      </c>
      <c r="H158" s="53">
        <f t="shared" si="27"/>
        <v>73165.75</v>
      </c>
      <c r="I158" s="53">
        <f t="shared" si="28"/>
        <v>73165.75</v>
      </c>
      <c r="J158" s="53">
        <f t="shared" si="29"/>
        <v>73165.75</v>
      </c>
      <c r="K158" s="53">
        <f t="shared" si="30"/>
        <v>73165.75</v>
      </c>
      <c r="L158" s="53">
        <f t="shared" si="31"/>
        <v>73165.75</v>
      </c>
      <c r="M158" s="53">
        <f t="shared" si="32"/>
        <v>73165.75</v>
      </c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</row>
    <row r="159" spans="1:34" ht="15" customHeight="1" thickBot="1" x14ac:dyDescent="0.25">
      <c r="A159" s="68" t="s">
        <v>493</v>
      </c>
      <c r="B159" s="52">
        <v>2956756</v>
      </c>
      <c r="C159" s="53">
        <f t="shared" si="22"/>
        <v>246396.33333333334</v>
      </c>
      <c r="D159" s="53">
        <f t="shared" si="23"/>
        <v>246396.33333333334</v>
      </c>
      <c r="E159" s="53">
        <f t="shared" si="24"/>
        <v>246396.33333333334</v>
      </c>
      <c r="F159" s="53">
        <f t="shared" si="25"/>
        <v>246396.33333333334</v>
      </c>
      <c r="G159" s="53">
        <f t="shared" si="26"/>
        <v>246396.33333333334</v>
      </c>
      <c r="H159" s="53">
        <f t="shared" si="27"/>
        <v>246396.33333333334</v>
      </c>
      <c r="I159" s="53">
        <f t="shared" si="28"/>
        <v>246396.33333333334</v>
      </c>
      <c r="J159" s="53">
        <f t="shared" si="29"/>
        <v>246396.33333333334</v>
      </c>
      <c r="K159" s="53">
        <f t="shared" si="30"/>
        <v>246396.33333333334</v>
      </c>
      <c r="L159" s="53">
        <f t="shared" si="31"/>
        <v>246396.33333333334</v>
      </c>
      <c r="M159" s="53">
        <f t="shared" si="32"/>
        <v>246396.33333333334</v>
      </c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</row>
    <row r="160" spans="1:34" ht="23.25" thickBot="1" x14ac:dyDescent="0.25">
      <c r="A160" s="77" t="s">
        <v>447</v>
      </c>
      <c r="B160" s="63">
        <v>386587436</v>
      </c>
      <c r="C160" s="64">
        <f t="shared" si="22"/>
        <v>32215619.666666668</v>
      </c>
      <c r="D160" s="64">
        <f t="shared" si="23"/>
        <v>32215619.666666668</v>
      </c>
      <c r="E160" s="64">
        <f t="shared" si="24"/>
        <v>32215619.666666668</v>
      </c>
      <c r="F160" s="64">
        <f t="shared" si="25"/>
        <v>32215619.666666668</v>
      </c>
      <c r="G160" s="64">
        <f t="shared" si="26"/>
        <v>32215619.666666668</v>
      </c>
      <c r="H160" s="64">
        <f t="shared" si="27"/>
        <v>32215619.666666668</v>
      </c>
      <c r="I160" s="64">
        <f t="shared" si="28"/>
        <v>32215619.666666668</v>
      </c>
      <c r="J160" s="64">
        <f t="shared" si="29"/>
        <v>32215619.666666668</v>
      </c>
      <c r="K160" s="64">
        <f t="shared" si="30"/>
        <v>32215619.666666668</v>
      </c>
      <c r="L160" s="64">
        <f t="shared" si="31"/>
        <v>32215619.666666668</v>
      </c>
      <c r="M160" s="64">
        <f t="shared" si="32"/>
        <v>32215619.666666668</v>
      </c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</row>
    <row r="161" spans="1:13" ht="23.25" customHeight="1" x14ac:dyDescent="0.2">
      <c r="A161" s="74" t="s">
        <v>448</v>
      </c>
      <c r="B161" s="52"/>
      <c r="C161" s="53">
        <f t="shared" si="22"/>
        <v>0</v>
      </c>
      <c r="D161" s="53">
        <f t="shared" si="23"/>
        <v>0</v>
      </c>
      <c r="E161" s="53">
        <f t="shared" si="24"/>
        <v>0</v>
      </c>
      <c r="F161" s="53">
        <f t="shared" si="25"/>
        <v>0</v>
      </c>
      <c r="G161" s="53">
        <f t="shared" si="26"/>
        <v>0</v>
      </c>
      <c r="H161" s="53">
        <f t="shared" si="27"/>
        <v>0</v>
      </c>
      <c r="I161" s="53">
        <f t="shared" si="28"/>
        <v>0</v>
      </c>
      <c r="J161" s="53">
        <f t="shared" si="29"/>
        <v>0</v>
      </c>
      <c r="K161" s="53">
        <f t="shared" si="30"/>
        <v>0</v>
      </c>
      <c r="L161" s="53">
        <f t="shared" si="31"/>
        <v>0</v>
      </c>
      <c r="M161" s="53">
        <f t="shared" si="32"/>
        <v>0</v>
      </c>
    </row>
    <row r="162" spans="1:13" ht="15" hidden="1" customHeight="1" x14ac:dyDescent="0.2">
      <c r="A162" s="74" t="s">
        <v>449</v>
      </c>
      <c r="B162" s="54"/>
      <c r="C162" s="53">
        <f t="shared" si="22"/>
        <v>0</v>
      </c>
      <c r="D162" s="53">
        <f t="shared" si="23"/>
        <v>0</v>
      </c>
      <c r="E162" s="53">
        <f t="shared" si="24"/>
        <v>0</v>
      </c>
      <c r="F162" s="53">
        <f t="shared" si="25"/>
        <v>0</v>
      </c>
      <c r="G162" s="53">
        <f t="shared" si="26"/>
        <v>0</v>
      </c>
      <c r="H162" s="53">
        <f t="shared" si="27"/>
        <v>0</v>
      </c>
      <c r="I162" s="53">
        <f t="shared" si="28"/>
        <v>0</v>
      </c>
      <c r="J162" s="53">
        <f t="shared" si="29"/>
        <v>0</v>
      </c>
      <c r="K162" s="53">
        <f t="shared" si="30"/>
        <v>0</v>
      </c>
      <c r="L162" s="53">
        <f t="shared" si="31"/>
        <v>0</v>
      </c>
      <c r="M162" s="53">
        <f t="shared" si="32"/>
        <v>0</v>
      </c>
    </row>
    <row r="163" spans="1:13" ht="15" customHeight="1" x14ac:dyDescent="0.2">
      <c r="A163" s="74" t="s">
        <v>450</v>
      </c>
      <c r="B163" s="54"/>
      <c r="C163" s="53">
        <f t="shared" si="22"/>
        <v>0</v>
      </c>
      <c r="D163" s="53">
        <f t="shared" si="23"/>
        <v>0</v>
      </c>
      <c r="E163" s="53">
        <f t="shared" si="24"/>
        <v>0</v>
      </c>
      <c r="F163" s="53">
        <f t="shared" si="25"/>
        <v>0</v>
      </c>
      <c r="G163" s="53">
        <f t="shared" si="26"/>
        <v>0</v>
      </c>
      <c r="H163" s="53">
        <f t="shared" si="27"/>
        <v>0</v>
      </c>
      <c r="I163" s="53">
        <f t="shared" si="28"/>
        <v>0</v>
      </c>
      <c r="J163" s="53">
        <f t="shared" si="29"/>
        <v>0</v>
      </c>
      <c r="K163" s="53">
        <f t="shared" si="30"/>
        <v>0</v>
      </c>
      <c r="L163" s="53">
        <f t="shared" si="31"/>
        <v>0</v>
      </c>
      <c r="M163" s="53">
        <f t="shared" si="32"/>
        <v>0</v>
      </c>
    </row>
    <row r="164" spans="1:13" ht="15" hidden="1" customHeight="1" x14ac:dyDescent="0.2">
      <c r="A164" s="75" t="s">
        <v>451</v>
      </c>
      <c r="B164" s="52"/>
      <c r="C164" s="53">
        <f t="shared" si="22"/>
        <v>0</v>
      </c>
      <c r="D164" s="53">
        <f t="shared" si="23"/>
        <v>0</v>
      </c>
      <c r="E164" s="53">
        <f t="shared" si="24"/>
        <v>0</v>
      </c>
      <c r="F164" s="53">
        <f t="shared" si="25"/>
        <v>0</v>
      </c>
      <c r="G164" s="53">
        <f t="shared" si="26"/>
        <v>0</v>
      </c>
      <c r="H164" s="53">
        <f t="shared" si="27"/>
        <v>0</v>
      </c>
      <c r="I164" s="53">
        <f t="shared" si="28"/>
        <v>0</v>
      </c>
      <c r="J164" s="53">
        <f t="shared" si="29"/>
        <v>0</v>
      </c>
      <c r="K164" s="53">
        <f t="shared" si="30"/>
        <v>0</v>
      </c>
      <c r="L164" s="53">
        <f t="shared" si="31"/>
        <v>0</v>
      </c>
      <c r="M164" s="53">
        <f t="shared" si="32"/>
        <v>0</v>
      </c>
    </row>
    <row r="165" spans="1:13" ht="15" customHeight="1" thickBot="1" x14ac:dyDescent="0.25">
      <c r="A165" s="76" t="s">
        <v>450</v>
      </c>
      <c r="B165" s="52">
        <v>10655459</v>
      </c>
      <c r="C165" s="53">
        <f t="shared" si="22"/>
        <v>887954.91666666663</v>
      </c>
      <c r="D165" s="53">
        <f t="shared" si="23"/>
        <v>887954.91666666663</v>
      </c>
      <c r="E165" s="53">
        <f t="shared" si="24"/>
        <v>887954.91666666663</v>
      </c>
      <c r="F165" s="53">
        <f t="shared" si="25"/>
        <v>887954.91666666663</v>
      </c>
      <c r="G165" s="53">
        <f t="shared" si="26"/>
        <v>887954.91666666663</v>
      </c>
      <c r="H165" s="53">
        <f t="shared" si="27"/>
        <v>887954.91666666663</v>
      </c>
      <c r="I165" s="53">
        <f t="shared" si="28"/>
        <v>887954.91666666663</v>
      </c>
      <c r="J165" s="53">
        <f t="shared" si="29"/>
        <v>887954.91666666663</v>
      </c>
      <c r="K165" s="53">
        <f t="shared" si="30"/>
        <v>887954.91666666663</v>
      </c>
      <c r="L165" s="53">
        <f t="shared" si="31"/>
        <v>887954.91666666663</v>
      </c>
      <c r="M165" s="53">
        <f t="shared" si="32"/>
        <v>887954.91666666663</v>
      </c>
    </row>
    <row r="166" spans="1:13" ht="24.75" customHeight="1" thickBot="1" x14ac:dyDescent="0.25">
      <c r="A166" s="77" t="s">
        <v>452</v>
      </c>
      <c r="B166" s="63">
        <v>10655459</v>
      </c>
      <c r="C166" s="64">
        <f t="shared" si="22"/>
        <v>887954.91666666663</v>
      </c>
      <c r="D166" s="64">
        <f t="shared" si="23"/>
        <v>887954.91666666663</v>
      </c>
      <c r="E166" s="64">
        <f t="shared" si="24"/>
        <v>887954.91666666663</v>
      </c>
      <c r="F166" s="64">
        <f t="shared" si="25"/>
        <v>887954.91666666663</v>
      </c>
      <c r="G166" s="64">
        <f t="shared" si="26"/>
        <v>887954.91666666663</v>
      </c>
      <c r="H166" s="64">
        <f t="shared" si="27"/>
        <v>887954.91666666663</v>
      </c>
      <c r="I166" s="64">
        <f t="shared" si="28"/>
        <v>887954.91666666663</v>
      </c>
      <c r="J166" s="64">
        <f t="shared" si="29"/>
        <v>887954.91666666663</v>
      </c>
      <c r="K166" s="64">
        <f t="shared" si="30"/>
        <v>887954.91666666663</v>
      </c>
      <c r="L166" s="64">
        <f t="shared" si="31"/>
        <v>887954.91666666663</v>
      </c>
      <c r="M166" s="64">
        <f t="shared" si="32"/>
        <v>887954.91666666663</v>
      </c>
    </row>
    <row r="167" spans="1:13" ht="15" customHeight="1" x14ac:dyDescent="0.2">
      <c r="A167" s="78"/>
      <c r="B167" s="58"/>
      <c r="C167" s="53">
        <f t="shared" si="22"/>
        <v>0</v>
      </c>
      <c r="D167" s="53">
        <f t="shared" si="23"/>
        <v>0</v>
      </c>
      <c r="E167" s="53">
        <f t="shared" si="24"/>
        <v>0</v>
      </c>
      <c r="F167" s="53">
        <f t="shared" si="25"/>
        <v>0</v>
      </c>
      <c r="G167" s="53">
        <f t="shared" si="26"/>
        <v>0</v>
      </c>
      <c r="H167" s="53">
        <f t="shared" si="27"/>
        <v>0</v>
      </c>
      <c r="I167" s="53">
        <f t="shared" si="28"/>
        <v>0</v>
      </c>
      <c r="J167" s="53">
        <f t="shared" si="29"/>
        <v>0</v>
      </c>
      <c r="K167" s="53">
        <f t="shared" si="30"/>
        <v>0</v>
      </c>
      <c r="L167" s="53">
        <f t="shared" si="31"/>
        <v>0</v>
      </c>
      <c r="M167" s="53">
        <f t="shared" si="32"/>
        <v>0</v>
      </c>
    </row>
    <row r="168" spans="1:13" ht="15" customHeight="1" x14ac:dyDescent="0.2">
      <c r="A168" s="78"/>
      <c r="B168" s="58"/>
      <c r="C168" s="53">
        <f t="shared" si="22"/>
        <v>0</v>
      </c>
      <c r="D168" s="53">
        <f t="shared" si="23"/>
        <v>0</v>
      </c>
      <c r="E168" s="53">
        <f t="shared" si="24"/>
        <v>0</v>
      </c>
      <c r="F168" s="53">
        <f t="shared" si="25"/>
        <v>0</v>
      </c>
      <c r="G168" s="53">
        <f t="shared" si="26"/>
        <v>0</v>
      </c>
      <c r="H168" s="53">
        <f t="shared" si="27"/>
        <v>0</v>
      </c>
      <c r="I168" s="53">
        <f t="shared" si="28"/>
        <v>0</v>
      </c>
      <c r="J168" s="53">
        <f t="shared" si="29"/>
        <v>0</v>
      </c>
      <c r="K168" s="53">
        <f t="shared" si="30"/>
        <v>0</v>
      </c>
      <c r="L168" s="53">
        <f t="shared" si="31"/>
        <v>0</v>
      </c>
      <c r="M168" s="53">
        <f t="shared" si="32"/>
        <v>0</v>
      </c>
    </row>
    <row r="169" spans="1:13" ht="15" customHeight="1" x14ac:dyDescent="0.2">
      <c r="A169" s="74" t="s">
        <v>507</v>
      </c>
      <c r="B169" s="52"/>
      <c r="C169" s="53">
        <f t="shared" si="22"/>
        <v>0</v>
      </c>
      <c r="D169" s="53">
        <f t="shared" si="23"/>
        <v>0</v>
      </c>
      <c r="E169" s="53">
        <f t="shared" si="24"/>
        <v>0</v>
      </c>
      <c r="F169" s="53">
        <f t="shared" si="25"/>
        <v>0</v>
      </c>
      <c r="G169" s="53">
        <f t="shared" si="26"/>
        <v>0</v>
      </c>
      <c r="H169" s="53">
        <f t="shared" si="27"/>
        <v>0</v>
      </c>
      <c r="I169" s="53">
        <f t="shared" si="28"/>
        <v>0</v>
      </c>
      <c r="J169" s="53">
        <f t="shared" si="29"/>
        <v>0</v>
      </c>
      <c r="K169" s="53">
        <f t="shared" si="30"/>
        <v>0</v>
      </c>
      <c r="L169" s="53">
        <f t="shared" si="31"/>
        <v>0</v>
      </c>
      <c r="M169" s="53">
        <f t="shared" si="32"/>
        <v>0</v>
      </c>
    </row>
    <row r="170" spans="1:13" ht="15" customHeight="1" x14ac:dyDescent="0.2">
      <c r="A170" s="74" t="s">
        <v>508</v>
      </c>
      <c r="B170" s="52"/>
      <c r="C170" s="53">
        <f t="shared" si="22"/>
        <v>0</v>
      </c>
      <c r="D170" s="53">
        <f t="shared" si="23"/>
        <v>0</v>
      </c>
      <c r="E170" s="53">
        <f t="shared" si="24"/>
        <v>0</v>
      </c>
      <c r="F170" s="53">
        <f t="shared" si="25"/>
        <v>0</v>
      </c>
      <c r="G170" s="53">
        <f t="shared" si="26"/>
        <v>0</v>
      </c>
      <c r="H170" s="53">
        <f t="shared" si="27"/>
        <v>0</v>
      </c>
      <c r="I170" s="53">
        <f t="shared" si="28"/>
        <v>0</v>
      </c>
      <c r="J170" s="53">
        <f t="shared" si="29"/>
        <v>0</v>
      </c>
      <c r="K170" s="53">
        <f t="shared" si="30"/>
        <v>0</v>
      </c>
      <c r="L170" s="53">
        <f t="shared" si="31"/>
        <v>0</v>
      </c>
      <c r="M170" s="53">
        <f t="shared" si="32"/>
        <v>0</v>
      </c>
    </row>
    <row r="171" spans="1:13" ht="15" customHeight="1" x14ac:dyDescent="0.2">
      <c r="A171" s="75" t="e">
        <f>#REF!</f>
        <v>#REF!</v>
      </c>
      <c r="B171" s="52">
        <v>46837799.500000007</v>
      </c>
      <c r="C171" s="53">
        <f t="shared" si="22"/>
        <v>3903149.958333334</v>
      </c>
      <c r="D171" s="53">
        <f t="shared" si="23"/>
        <v>3903149.958333334</v>
      </c>
      <c r="E171" s="53">
        <f t="shared" si="24"/>
        <v>3903149.958333334</v>
      </c>
      <c r="F171" s="53">
        <f t="shared" si="25"/>
        <v>3903149.958333334</v>
      </c>
      <c r="G171" s="53">
        <f t="shared" si="26"/>
        <v>3903149.958333334</v>
      </c>
      <c r="H171" s="53">
        <f t="shared" si="27"/>
        <v>3903149.958333334</v>
      </c>
      <c r="I171" s="53">
        <f t="shared" si="28"/>
        <v>3903149.958333334</v>
      </c>
      <c r="J171" s="53">
        <f t="shared" si="29"/>
        <v>3903149.958333334</v>
      </c>
      <c r="K171" s="53">
        <f t="shared" si="30"/>
        <v>3903149.958333334</v>
      </c>
      <c r="L171" s="53">
        <f t="shared" si="31"/>
        <v>3903149.958333334</v>
      </c>
      <c r="M171" s="53">
        <f t="shared" si="32"/>
        <v>3903149.958333334</v>
      </c>
    </row>
    <row r="172" spans="1:13" ht="15" customHeight="1" x14ac:dyDescent="0.2">
      <c r="A172" s="75" t="e">
        <f>#REF!</f>
        <v>#REF!</v>
      </c>
      <c r="B172" s="52">
        <v>16713868.459999999</v>
      </c>
      <c r="C172" s="53">
        <f t="shared" si="22"/>
        <v>1392822.3716666666</v>
      </c>
      <c r="D172" s="53">
        <f t="shared" si="23"/>
        <v>1392822.3716666666</v>
      </c>
      <c r="E172" s="53">
        <f t="shared" si="24"/>
        <v>1392822.3716666666</v>
      </c>
      <c r="F172" s="53">
        <f t="shared" si="25"/>
        <v>1392822.3716666666</v>
      </c>
      <c r="G172" s="53">
        <f t="shared" si="26"/>
        <v>1392822.3716666666</v>
      </c>
      <c r="H172" s="53">
        <f t="shared" si="27"/>
        <v>1392822.3716666666</v>
      </c>
      <c r="I172" s="53">
        <f t="shared" si="28"/>
        <v>1392822.3716666666</v>
      </c>
      <c r="J172" s="53">
        <f t="shared" si="29"/>
        <v>1392822.3716666666</v>
      </c>
      <c r="K172" s="53">
        <f t="shared" si="30"/>
        <v>1392822.3716666666</v>
      </c>
      <c r="L172" s="53">
        <f t="shared" si="31"/>
        <v>1392822.3716666666</v>
      </c>
      <c r="M172" s="53">
        <f t="shared" si="32"/>
        <v>1392822.3716666666</v>
      </c>
    </row>
    <row r="173" spans="1:13" ht="15" customHeight="1" x14ac:dyDescent="0.2">
      <c r="A173" s="75" t="e">
        <f>#REF!</f>
        <v>#REF!</v>
      </c>
      <c r="B173" s="52">
        <v>1000000</v>
      </c>
      <c r="C173" s="53">
        <f t="shared" si="22"/>
        <v>83333.333333333328</v>
      </c>
      <c r="D173" s="53">
        <f t="shared" si="23"/>
        <v>83333.333333333328</v>
      </c>
      <c r="E173" s="53">
        <f t="shared" si="24"/>
        <v>83333.333333333328</v>
      </c>
      <c r="F173" s="53">
        <f t="shared" si="25"/>
        <v>83333.333333333328</v>
      </c>
      <c r="G173" s="53">
        <f t="shared" si="26"/>
        <v>83333.333333333328</v>
      </c>
      <c r="H173" s="53">
        <f t="shared" si="27"/>
        <v>83333.333333333328</v>
      </c>
      <c r="I173" s="53">
        <f t="shared" si="28"/>
        <v>83333.333333333328</v>
      </c>
      <c r="J173" s="53">
        <f t="shared" si="29"/>
        <v>83333.333333333328</v>
      </c>
      <c r="K173" s="53">
        <f t="shared" si="30"/>
        <v>83333.333333333328</v>
      </c>
      <c r="L173" s="53">
        <f t="shared" si="31"/>
        <v>83333.333333333328</v>
      </c>
      <c r="M173" s="53">
        <f t="shared" si="32"/>
        <v>83333.333333333328</v>
      </c>
    </row>
    <row r="174" spans="1:13" ht="15" customHeight="1" x14ac:dyDescent="0.2">
      <c r="A174" s="75" t="s">
        <v>510</v>
      </c>
      <c r="B174" s="52">
        <v>434300</v>
      </c>
      <c r="C174" s="53">
        <f t="shared" si="22"/>
        <v>36191.666666666664</v>
      </c>
      <c r="D174" s="53">
        <f t="shared" si="23"/>
        <v>36191.666666666664</v>
      </c>
      <c r="E174" s="53">
        <f t="shared" si="24"/>
        <v>36191.666666666664</v>
      </c>
      <c r="F174" s="53">
        <f t="shared" si="25"/>
        <v>36191.666666666664</v>
      </c>
      <c r="G174" s="53">
        <f t="shared" si="26"/>
        <v>36191.666666666664</v>
      </c>
      <c r="H174" s="53">
        <f t="shared" si="27"/>
        <v>36191.666666666664</v>
      </c>
      <c r="I174" s="53">
        <f t="shared" si="28"/>
        <v>36191.666666666664</v>
      </c>
      <c r="J174" s="53">
        <f t="shared" si="29"/>
        <v>36191.666666666664</v>
      </c>
      <c r="K174" s="53">
        <f t="shared" si="30"/>
        <v>36191.666666666664</v>
      </c>
      <c r="L174" s="53">
        <f t="shared" si="31"/>
        <v>36191.666666666664</v>
      </c>
      <c r="M174" s="53">
        <f t="shared" si="32"/>
        <v>36191.666666666664</v>
      </c>
    </row>
    <row r="175" spans="1:13" ht="15" customHeight="1" x14ac:dyDescent="0.2">
      <c r="A175" s="75" t="e">
        <f>#REF!</f>
        <v>#REF!</v>
      </c>
      <c r="B175" s="52">
        <v>11397402.789999999</v>
      </c>
      <c r="C175" s="53">
        <f t="shared" si="22"/>
        <v>949783.5658333333</v>
      </c>
      <c r="D175" s="53">
        <f t="shared" si="23"/>
        <v>949783.5658333333</v>
      </c>
      <c r="E175" s="53">
        <f t="shared" si="24"/>
        <v>949783.5658333333</v>
      </c>
      <c r="F175" s="53">
        <f t="shared" si="25"/>
        <v>949783.5658333333</v>
      </c>
      <c r="G175" s="53">
        <f t="shared" si="26"/>
        <v>949783.5658333333</v>
      </c>
      <c r="H175" s="53">
        <f t="shared" si="27"/>
        <v>949783.5658333333</v>
      </c>
      <c r="I175" s="53">
        <f t="shared" si="28"/>
        <v>949783.5658333333</v>
      </c>
      <c r="J175" s="53">
        <f t="shared" si="29"/>
        <v>949783.5658333333</v>
      </c>
      <c r="K175" s="53">
        <f t="shared" si="30"/>
        <v>949783.5658333333</v>
      </c>
      <c r="L175" s="53">
        <f t="shared" si="31"/>
        <v>949783.5658333333</v>
      </c>
      <c r="M175" s="53">
        <f t="shared" si="32"/>
        <v>949783.5658333333</v>
      </c>
    </row>
    <row r="176" spans="1:13" ht="15" customHeight="1" thickBot="1" x14ac:dyDescent="0.25">
      <c r="A176" s="75" t="s">
        <v>511</v>
      </c>
      <c r="B176" s="52">
        <v>952028.74999999988</v>
      </c>
      <c r="C176" s="53">
        <f t="shared" si="22"/>
        <v>79335.729166666657</v>
      </c>
      <c r="D176" s="53">
        <f t="shared" si="23"/>
        <v>79335.729166666657</v>
      </c>
      <c r="E176" s="53">
        <f t="shared" si="24"/>
        <v>79335.729166666657</v>
      </c>
      <c r="F176" s="53">
        <f t="shared" si="25"/>
        <v>79335.729166666657</v>
      </c>
      <c r="G176" s="53">
        <f t="shared" si="26"/>
        <v>79335.729166666657</v>
      </c>
      <c r="H176" s="53">
        <f t="shared" si="27"/>
        <v>79335.729166666657</v>
      </c>
      <c r="I176" s="53">
        <f t="shared" si="28"/>
        <v>79335.729166666657</v>
      </c>
      <c r="J176" s="53">
        <f t="shared" si="29"/>
        <v>79335.729166666657</v>
      </c>
      <c r="K176" s="53">
        <f t="shared" si="30"/>
        <v>79335.729166666657</v>
      </c>
      <c r="L176" s="53">
        <f t="shared" si="31"/>
        <v>79335.729166666657</v>
      </c>
      <c r="M176" s="53">
        <f t="shared" si="32"/>
        <v>79335.729166666657</v>
      </c>
    </row>
    <row r="177" spans="1:27" ht="15" customHeight="1" thickBot="1" x14ac:dyDescent="0.25">
      <c r="A177" s="77" t="s">
        <v>509</v>
      </c>
      <c r="B177" s="63">
        <v>77335399.5</v>
      </c>
      <c r="C177" s="64">
        <f t="shared" si="22"/>
        <v>6444616.625</v>
      </c>
      <c r="D177" s="64">
        <f t="shared" si="23"/>
        <v>6444616.625</v>
      </c>
      <c r="E177" s="64">
        <f t="shared" si="24"/>
        <v>6444616.625</v>
      </c>
      <c r="F177" s="64">
        <f t="shared" si="25"/>
        <v>6444616.625</v>
      </c>
      <c r="G177" s="64">
        <f t="shared" si="26"/>
        <v>6444616.625</v>
      </c>
      <c r="H177" s="64">
        <f t="shared" si="27"/>
        <v>6444616.625</v>
      </c>
      <c r="I177" s="64">
        <f t="shared" si="28"/>
        <v>6444616.625</v>
      </c>
      <c r="J177" s="64">
        <f t="shared" si="29"/>
        <v>6444616.625</v>
      </c>
      <c r="K177" s="64">
        <f t="shared" si="30"/>
        <v>6444616.625</v>
      </c>
      <c r="L177" s="64">
        <f t="shared" si="31"/>
        <v>6444616.625</v>
      </c>
      <c r="M177" s="64">
        <f t="shared" si="32"/>
        <v>6444616.625</v>
      </c>
    </row>
    <row r="178" spans="1:27" ht="15" customHeight="1" thickBot="1" x14ac:dyDescent="0.25">
      <c r="A178" s="78"/>
      <c r="B178" s="58"/>
      <c r="C178" s="53">
        <f t="shared" si="22"/>
        <v>0</v>
      </c>
      <c r="D178" s="53">
        <f t="shared" si="23"/>
        <v>0</v>
      </c>
      <c r="E178" s="53">
        <f t="shared" si="24"/>
        <v>0</v>
      </c>
      <c r="F178" s="53">
        <f t="shared" si="25"/>
        <v>0</v>
      </c>
      <c r="G178" s="53">
        <f t="shared" si="26"/>
        <v>0</v>
      </c>
      <c r="H178" s="53">
        <f t="shared" si="27"/>
        <v>0</v>
      </c>
      <c r="I178" s="53">
        <f t="shared" si="28"/>
        <v>0</v>
      </c>
      <c r="J178" s="53">
        <f t="shared" si="29"/>
        <v>0</v>
      </c>
      <c r="K178" s="53">
        <f t="shared" si="30"/>
        <v>0</v>
      </c>
      <c r="L178" s="53">
        <f t="shared" si="31"/>
        <v>0</v>
      </c>
      <c r="M178" s="53">
        <f t="shared" si="32"/>
        <v>0</v>
      </c>
    </row>
    <row r="179" spans="1:27" ht="15" customHeight="1" thickBot="1" x14ac:dyDescent="0.25">
      <c r="A179" s="77" t="s">
        <v>453</v>
      </c>
      <c r="B179" s="63">
        <v>536912859.5</v>
      </c>
      <c r="C179" s="64">
        <f t="shared" si="22"/>
        <v>44742738.291666664</v>
      </c>
      <c r="D179" s="64">
        <f t="shared" si="23"/>
        <v>44742738.291666664</v>
      </c>
      <c r="E179" s="64">
        <f t="shared" si="24"/>
        <v>44742738.291666664</v>
      </c>
      <c r="F179" s="64">
        <f t="shared" si="25"/>
        <v>44742738.291666664</v>
      </c>
      <c r="G179" s="64">
        <f t="shared" si="26"/>
        <v>44742738.291666664</v>
      </c>
      <c r="H179" s="64">
        <f t="shared" si="27"/>
        <v>44742738.291666664</v>
      </c>
      <c r="I179" s="64">
        <f t="shared" si="28"/>
        <v>44742738.291666664</v>
      </c>
      <c r="J179" s="64">
        <f t="shared" si="29"/>
        <v>44742738.291666664</v>
      </c>
      <c r="K179" s="64">
        <f t="shared" si="30"/>
        <v>44742738.291666664</v>
      </c>
      <c r="L179" s="64">
        <f t="shared" si="31"/>
        <v>44742738.291666664</v>
      </c>
      <c r="M179" s="64">
        <f t="shared" si="32"/>
        <v>44742738.291666664</v>
      </c>
    </row>
    <row r="180" spans="1:27" ht="15" customHeight="1" x14ac:dyDescent="0.2">
      <c r="A180" s="78"/>
      <c r="B180" s="59"/>
      <c r="C180" s="53">
        <f t="shared" si="22"/>
        <v>0</v>
      </c>
      <c r="D180" s="53">
        <f t="shared" si="23"/>
        <v>0</v>
      </c>
      <c r="E180" s="53">
        <f t="shared" si="24"/>
        <v>0</v>
      </c>
      <c r="F180" s="53">
        <f t="shared" si="25"/>
        <v>0</v>
      </c>
      <c r="G180" s="53">
        <f t="shared" si="26"/>
        <v>0</v>
      </c>
      <c r="H180" s="53">
        <f t="shared" si="27"/>
        <v>0</v>
      </c>
      <c r="I180" s="53">
        <f t="shared" si="28"/>
        <v>0</v>
      </c>
      <c r="J180" s="53">
        <f t="shared" si="29"/>
        <v>0</v>
      </c>
      <c r="K180" s="53">
        <f t="shared" si="30"/>
        <v>0</v>
      </c>
      <c r="L180" s="53">
        <f t="shared" si="31"/>
        <v>0</v>
      </c>
      <c r="M180" s="53">
        <f t="shared" si="32"/>
        <v>0</v>
      </c>
    </row>
    <row r="181" spans="1:27" ht="24" customHeight="1" x14ac:dyDescent="0.2">
      <c r="A181" s="74" t="s">
        <v>452</v>
      </c>
      <c r="B181" s="60"/>
      <c r="C181" s="53">
        <f t="shared" si="22"/>
        <v>0</v>
      </c>
      <c r="D181" s="53">
        <f t="shared" si="23"/>
        <v>0</v>
      </c>
      <c r="E181" s="53">
        <f t="shared" si="24"/>
        <v>0</v>
      </c>
      <c r="F181" s="53">
        <f t="shared" si="25"/>
        <v>0</v>
      </c>
      <c r="G181" s="53">
        <f t="shared" si="26"/>
        <v>0</v>
      </c>
      <c r="H181" s="53">
        <f t="shared" si="27"/>
        <v>0</v>
      </c>
      <c r="I181" s="53">
        <f t="shared" si="28"/>
        <v>0</v>
      </c>
      <c r="J181" s="53">
        <f t="shared" si="29"/>
        <v>0</v>
      </c>
      <c r="K181" s="53">
        <f t="shared" si="30"/>
        <v>0</v>
      </c>
      <c r="L181" s="53">
        <f t="shared" si="31"/>
        <v>0</v>
      </c>
      <c r="M181" s="53">
        <f t="shared" si="32"/>
        <v>0</v>
      </c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spans="1:27" ht="15" customHeight="1" x14ac:dyDescent="0.2">
      <c r="A182" s="75" t="s">
        <v>454</v>
      </c>
      <c r="B182" s="61"/>
      <c r="C182" s="53">
        <f t="shared" si="22"/>
        <v>0</v>
      </c>
      <c r="D182" s="53">
        <f t="shared" si="23"/>
        <v>0</v>
      </c>
      <c r="E182" s="53">
        <f t="shared" si="24"/>
        <v>0</v>
      </c>
      <c r="F182" s="53">
        <f t="shared" si="25"/>
        <v>0</v>
      </c>
      <c r="G182" s="53">
        <f t="shared" si="26"/>
        <v>0</v>
      </c>
      <c r="H182" s="53">
        <f t="shared" si="27"/>
        <v>0</v>
      </c>
      <c r="I182" s="53">
        <f t="shared" si="28"/>
        <v>0</v>
      </c>
      <c r="J182" s="53">
        <f t="shared" si="29"/>
        <v>0</v>
      </c>
      <c r="K182" s="53">
        <f t="shared" si="30"/>
        <v>0</v>
      </c>
      <c r="L182" s="53">
        <f t="shared" si="31"/>
        <v>0</v>
      </c>
      <c r="M182" s="53">
        <f t="shared" si="32"/>
        <v>0</v>
      </c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spans="1:27" ht="25.5" customHeight="1" x14ac:dyDescent="0.2">
      <c r="A183" s="79" t="s">
        <v>455</v>
      </c>
      <c r="B183" s="52">
        <v>14436886</v>
      </c>
      <c r="C183" s="53">
        <f t="shared" si="22"/>
        <v>1203073.8333333333</v>
      </c>
      <c r="D183" s="53">
        <f t="shared" si="23"/>
        <v>1203073.8333333333</v>
      </c>
      <c r="E183" s="53">
        <f t="shared" si="24"/>
        <v>1203073.8333333333</v>
      </c>
      <c r="F183" s="53">
        <f t="shared" si="25"/>
        <v>1203073.8333333333</v>
      </c>
      <c r="G183" s="53">
        <f t="shared" si="26"/>
        <v>1203073.8333333333</v>
      </c>
      <c r="H183" s="53">
        <f t="shared" si="27"/>
        <v>1203073.8333333333</v>
      </c>
      <c r="I183" s="53">
        <f t="shared" si="28"/>
        <v>1203073.8333333333</v>
      </c>
      <c r="J183" s="53">
        <f t="shared" si="29"/>
        <v>1203073.8333333333</v>
      </c>
      <c r="K183" s="53">
        <f t="shared" si="30"/>
        <v>1203073.8333333333</v>
      </c>
      <c r="L183" s="53">
        <f t="shared" si="31"/>
        <v>1203073.8333333333</v>
      </c>
      <c r="M183" s="53">
        <f t="shared" si="32"/>
        <v>1203073.8333333333</v>
      </c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spans="1:27" ht="15" customHeight="1" x14ac:dyDescent="0.2">
      <c r="A184" s="79" t="s">
        <v>456</v>
      </c>
      <c r="B184" s="52">
        <v>6746100</v>
      </c>
      <c r="C184" s="53">
        <f t="shared" si="22"/>
        <v>562175</v>
      </c>
      <c r="D184" s="53">
        <f t="shared" si="23"/>
        <v>562175</v>
      </c>
      <c r="E184" s="53">
        <f t="shared" si="24"/>
        <v>562175</v>
      </c>
      <c r="F184" s="53">
        <f t="shared" si="25"/>
        <v>562175</v>
      </c>
      <c r="G184" s="53">
        <f t="shared" si="26"/>
        <v>562175</v>
      </c>
      <c r="H184" s="53">
        <f t="shared" si="27"/>
        <v>562175</v>
      </c>
      <c r="I184" s="53">
        <f t="shared" si="28"/>
        <v>562175</v>
      </c>
      <c r="J184" s="53">
        <f t="shared" si="29"/>
        <v>562175</v>
      </c>
      <c r="K184" s="53">
        <f t="shared" si="30"/>
        <v>562175</v>
      </c>
      <c r="L184" s="53">
        <f t="shared" si="31"/>
        <v>562175</v>
      </c>
      <c r="M184" s="53">
        <f t="shared" si="32"/>
        <v>562175</v>
      </c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spans="1:27" ht="15" customHeight="1" thickBot="1" x14ac:dyDescent="0.25">
      <c r="A185" s="76" t="s">
        <v>457</v>
      </c>
      <c r="B185" s="52">
        <v>66581001.759999998</v>
      </c>
      <c r="C185" s="53">
        <f t="shared" si="22"/>
        <v>5548416.8133333335</v>
      </c>
      <c r="D185" s="53">
        <f t="shared" si="23"/>
        <v>5548416.8133333335</v>
      </c>
      <c r="E185" s="53">
        <f t="shared" si="24"/>
        <v>5548416.8133333335</v>
      </c>
      <c r="F185" s="53">
        <f t="shared" si="25"/>
        <v>5548416.8133333335</v>
      </c>
      <c r="G185" s="53">
        <f t="shared" si="26"/>
        <v>5548416.8133333335</v>
      </c>
      <c r="H185" s="53">
        <f t="shared" si="27"/>
        <v>5548416.8133333335</v>
      </c>
      <c r="I185" s="53">
        <f t="shared" si="28"/>
        <v>5548416.8133333335</v>
      </c>
      <c r="J185" s="53">
        <f t="shared" si="29"/>
        <v>5548416.8133333335</v>
      </c>
      <c r="K185" s="53">
        <f t="shared" si="30"/>
        <v>5548416.8133333335</v>
      </c>
      <c r="L185" s="53">
        <f t="shared" si="31"/>
        <v>5548416.8133333335</v>
      </c>
      <c r="M185" s="53">
        <f t="shared" si="32"/>
        <v>5548416.8133333335</v>
      </c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spans="1:27" ht="15" customHeight="1" thickBot="1" x14ac:dyDescent="0.25">
      <c r="A186" s="77" t="s">
        <v>458</v>
      </c>
      <c r="B186" s="63">
        <v>87763987.75999999</v>
      </c>
      <c r="C186" s="64">
        <f t="shared" si="22"/>
        <v>7313665.6466666656</v>
      </c>
      <c r="D186" s="64">
        <f t="shared" si="23"/>
        <v>7313665.6466666656</v>
      </c>
      <c r="E186" s="64">
        <f t="shared" si="24"/>
        <v>7313665.6466666656</v>
      </c>
      <c r="F186" s="64">
        <f t="shared" si="25"/>
        <v>7313665.6466666656</v>
      </c>
      <c r="G186" s="64">
        <f t="shared" si="26"/>
        <v>7313665.6466666656</v>
      </c>
      <c r="H186" s="64">
        <f t="shared" si="27"/>
        <v>7313665.6466666656</v>
      </c>
      <c r="I186" s="64">
        <f t="shared" si="28"/>
        <v>7313665.6466666656</v>
      </c>
      <c r="J186" s="64">
        <f t="shared" si="29"/>
        <v>7313665.6466666656</v>
      </c>
      <c r="K186" s="64">
        <f t="shared" si="30"/>
        <v>7313665.6466666656</v>
      </c>
      <c r="L186" s="64">
        <f t="shared" si="31"/>
        <v>7313665.6466666656</v>
      </c>
      <c r="M186" s="64">
        <f t="shared" si="32"/>
        <v>7313665.6466666656</v>
      </c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spans="1:27" ht="15" customHeight="1" thickBot="1" x14ac:dyDescent="0.25">
      <c r="A187" s="80"/>
      <c r="B187" s="58"/>
      <c r="C187" s="53">
        <f t="shared" si="22"/>
        <v>0</v>
      </c>
      <c r="D187" s="53">
        <f t="shared" si="23"/>
        <v>0</v>
      </c>
      <c r="E187" s="53">
        <f t="shared" si="24"/>
        <v>0</v>
      </c>
      <c r="F187" s="53">
        <f t="shared" si="25"/>
        <v>0</v>
      </c>
      <c r="G187" s="53">
        <f t="shared" si="26"/>
        <v>0</v>
      </c>
      <c r="H187" s="53">
        <f t="shared" si="27"/>
        <v>0</v>
      </c>
      <c r="I187" s="53">
        <f t="shared" si="28"/>
        <v>0</v>
      </c>
      <c r="J187" s="53">
        <f t="shared" si="29"/>
        <v>0</v>
      </c>
      <c r="K187" s="53">
        <f t="shared" si="30"/>
        <v>0</v>
      </c>
      <c r="L187" s="53">
        <f t="shared" si="31"/>
        <v>0</v>
      </c>
      <c r="M187" s="53">
        <f t="shared" si="32"/>
        <v>0</v>
      </c>
      <c r="N187" s="35"/>
      <c r="O187" s="35"/>
      <c r="P187" s="35"/>
      <c r="Q187" s="35"/>
      <c r="R187" s="35"/>
    </row>
    <row r="188" spans="1:27" ht="15" customHeight="1" thickBot="1" x14ac:dyDescent="0.25">
      <c r="A188" s="77" t="s">
        <v>459</v>
      </c>
      <c r="B188" s="63">
        <v>624676847.25999999</v>
      </c>
      <c r="C188" s="64">
        <f t="shared" si="22"/>
        <v>52056403.938333333</v>
      </c>
      <c r="D188" s="64">
        <f t="shared" si="23"/>
        <v>52056403.938333333</v>
      </c>
      <c r="E188" s="64">
        <f t="shared" si="24"/>
        <v>52056403.938333333</v>
      </c>
      <c r="F188" s="64">
        <f t="shared" si="25"/>
        <v>52056403.938333333</v>
      </c>
      <c r="G188" s="64">
        <f t="shared" si="26"/>
        <v>52056403.938333333</v>
      </c>
      <c r="H188" s="64">
        <f t="shared" si="27"/>
        <v>52056403.938333333</v>
      </c>
      <c r="I188" s="64">
        <f t="shared" si="28"/>
        <v>52056403.938333333</v>
      </c>
      <c r="J188" s="64">
        <f t="shared" si="29"/>
        <v>52056403.938333333</v>
      </c>
      <c r="K188" s="64">
        <f t="shared" si="30"/>
        <v>52056403.938333333</v>
      </c>
      <c r="L188" s="64">
        <f t="shared" si="31"/>
        <v>52056403.938333333</v>
      </c>
      <c r="M188" s="64">
        <f t="shared" si="32"/>
        <v>52056403.938333333</v>
      </c>
      <c r="N188" s="35"/>
      <c r="O188" s="35"/>
      <c r="P188" s="35"/>
      <c r="Q188" s="35"/>
      <c r="R188" s="35"/>
    </row>
    <row r="189" spans="1:27" ht="15" customHeight="1" x14ac:dyDescent="0.2">
      <c r="A189" s="38"/>
      <c r="B189" s="38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</row>
    <row r="190" spans="1:27" ht="15" customHeight="1" x14ac:dyDescent="0.2">
      <c r="A190" s="38"/>
      <c r="B190" s="38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</row>
    <row r="191" spans="1:27" ht="15" customHeight="1" x14ac:dyDescent="0.2">
      <c r="A191" s="38"/>
      <c r="B191" s="38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</row>
    <row r="192" spans="1:27" ht="15" customHeight="1" x14ac:dyDescent="0.2">
      <c r="A192" s="38"/>
      <c r="B192" s="38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</row>
    <row r="193" spans="1:18" ht="15" customHeight="1" x14ac:dyDescent="0.2">
      <c r="A193" s="38"/>
      <c r="B193" s="38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</row>
    <row r="194" spans="1:18" ht="15" customHeight="1" x14ac:dyDescent="0.2">
      <c r="A194" s="38"/>
      <c r="B194" s="38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</row>
    <row r="195" spans="1:18" ht="15" customHeight="1" x14ac:dyDescent="0.2">
      <c r="A195" s="38"/>
      <c r="B195" s="38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</row>
    <row r="196" spans="1:18" ht="15" customHeight="1" x14ac:dyDescent="0.2">
      <c r="A196" s="38"/>
      <c r="B196" s="38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</row>
    <row r="197" spans="1:18" ht="15" customHeight="1" x14ac:dyDescent="0.2">
      <c r="A197" s="38"/>
      <c r="B197" s="38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</row>
    <row r="198" spans="1:18" ht="15" customHeight="1" x14ac:dyDescent="0.2">
      <c r="A198" s="38"/>
      <c r="B198" s="38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</row>
    <row r="199" spans="1:18" ht="15" customHeight="1" x14ac:dyDescent="0.2">
      <c r="A199" s="38"/>
      <c r="B199" s="38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</row>
    <row r="200" spans="1:18" ht="15" customHeight="1" x14ac:dyDescent="0.2">
      <c r="A200" s="38"/>
      <c r="B200" s="38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</row>
    <row r="201" spans="1:18" ht="15" customHeight="1" x14ac:dyDescent="0.2">
      <c r="A201" s="38"/>
      <c r="B201" s="38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</row>
    <row r="202" spans="1:18" ht="15" customHeight="1" x14ac:dyDescent="0.2">
      <c r="A202" s="38"/>
      <c r="B202" s="38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</row>
    <row r="203" spans="1:18" ht="15" customHeight="1" x14ac:dyDescent="0.2">
      <c r="A203" s="38"/>
      <c r="B203" s="38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</row>
    <row r="204" spans="1:18" ht="15" customHeight="1" x14ac:dyDescent="0.2">
      <c r="A204" s="38"/>
      <c r="B204" s="38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</row>
    <row r="205" spans="1:18" ht="15" customHeight="1" x14ac:dyDescent="0.2">
      <c r="A205" s="38"/>
      <c r="B205" s="38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</row>
    <row r="206" spans="1:18" ht="15" customHeight="1" x14ac:dyDescent="0.2">
      <c r="A206" s="38"/>
      <c r="B206" s="38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</row>
    <row r="207" spans="1:18" ht="15" customHeight="1" x14ac:dyDescent="0.2">
      <c r="A207" s="38"/>
      <c r="B207" s="38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</row>
    <row r="208" spans="1:18" ht="15" customHeight="1" x14ac:dyDescent="0.2">
      <c r="A208" s="38"/>
      <c r="B208" s="38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</row>
    <row r="209" spans="1:18" ht="15" customHeight="1" x14ac:dyDescent="0.2">
      <c r="A209" s="38"/>
      <c r="B209" s="38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</row>
    <row r="210" spans="1:18" ht="15" customHeight="1" x14ac:dyDescent="0.2">
      <c r="A210" s="38"/>
      <c r="B210" s="38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</row>
    <row r="211" spans="1:18" ht="15" customHeight="1" x14ac:dyDescent="0.2">
      <c r="A211" s="38"/>
      <c r="B211" s="38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</row>
    <row r="212" spans="1:18" ht="15" customHeight="1" x14ac:dyDescent="0.2">
      <c r="A212" s="38"/>
      <c r="B212" s="38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</row>
    <row r="213" spans="1:18" ht="15" customHeight="1" x14ac:dyDescent="0.2">
      <c r="A213" s="38"/>
      <c r="B213" s="38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</row>
    <row r="214" spans="1:18" ht="15" customHeight="1" x14ac:dyDescent="0.2">
      <c r="A214" s="38"/>
      <c r="B214" s="38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</row>
    <row r="215" spans="1:18" ht="15" customHeight="1" x14ac:dyDescent="0.2">
      <c r="A215" s="38"/>
      <c r="B215" s="38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</row>
    <row r="216" spans="1:18" ht="15" customHeight="1" x14ac:dyDescent="0.2">
      <c r="A216" s="38"/>
      <c r="B216" s="38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</row>
    <row r="217" spans="1:18" ht="15" customHeight="1" x14ac:dyDescent="0.2">
      <c r="A217" s="38"/>
      <c r="B217" s="38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</row>
    <row r="218" spans="1:18" ht="15" customHeight="1" x14ac:dyDescent="0.2">
      <c r="A218" s="38"/>
      <c r="B218" s="38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</row>
    <row r="219" spans="1:18" ht="15" customHeight="1" x14ac:dyDescent="0.2">
      <c r="A219" s="38"/>
      <c r="B219" s="38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</row>
    <row r="220" spans="1:18" ht="15" customHeight="1" x14ac:dyDescent="0.2">
      <c r="A220" s="38"/>
      <c r="B220" s="38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</row>
    <row r="221" spans="1:18" ht="24.95" customHeight="1" x14ac:dyDescent="0.2">
      <c r="A221" s="38"/>
      <c r="B221" s="38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</row>
    <row r="222" spans="1:18" ht="24.95" customHeight="1" x14ac:dyDescent="0.2">
      <c r="A222" s="38"/>
      <c r="B222" s="38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</row>
    <row r="223" spans="1:18" ht="24.95" customHeight="1" x14ac:dyDescent="0.2">
      <c r="A223" s="38"/>
      <c r="B223" s="38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</row>
    <row r="224" spans="1:18" ht="24.95" customHeight="1" x14ac:dyDescent="0.2">
      <c r="A224" s="38"/>
      <c r="B224" s="38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</row>
    <row r="225" spans="1:18" ht="24.95" customHeight="1" x14ac:dyDescent="0.2">
      <c r="A225" s="38"/>
      <c r="B225" s="38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</row>
    <row r="226" spans="1:18" ht="24.95" customHeight="1" x14ac:dyDescent="0.2">
      <c r="A226" s="38"/>
      <c r="B226" s="38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</row>
    <row r="227" spans="1:18" ht="24.95" customHeight="1" x14ac:dyDescent="0.2">
      <c r="A227" s="38"/>
      <c r="B227" s="38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</row>
    <row r="228" spans="1:18" ht="24.95" customHeight="1" x14ac:dyDescent="0.2">
      <c r="A228" s="38"/>
      <c r="B228" s="38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</row>
    <row r="229" spans="1:18" ht="24.95" customHeight="1" x14ac:dyDescent="0.2">
      <c r="A229" s="38"/>
      <c r="B229" s="38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</row>
    <row r="230" spans="1:18" ht="24.95" customHeight="1" x14ac:dyDescent="0.2">
      <c r="A230" s="38"/>
      <c r="B230" s="38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</row>
    <row r="231" spans="1:18" ht="24.95" customHeight="1" x14ac:dyDescent="0.2">
      <c r="A231" s="38"/>
      <c r="B231" s="38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</row>
    <row r="232" spans="1:18" ht="24.95" customHeight="1" x14ac:dyDescent="0.2">
      <c r="A232" s="38"/>
      <c r="B232" s="38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</row>
    <row r="233" spans="1:18" ht="24.95" customHeight="1" x14ac:dyDescent="0.2">
      <c r="A233" s="38"/>
      <c r="B233" s="38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</row>
    <row r="234" spans="1:18" ht="24.95" customHeight="1" x14ac:dyDescent="0.2">
      <c r="A234" s="38"/>
      <c r="B234" s="38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</row>
    <row r="235" spans="1:18" ht="24.95" customHeight="1" x14ac:dyDescent="0.2">
      <c r="A235" s="38"/>
      <c r="B235" s="38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</row>
    <row r="236" spans="1:18" ht="24.95" customHeight="1" x14ac:dyDescent="0.2">
      <c r="A236" s="38"/>
      <c r="B236" s="38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</row>
    <row r="237" spans="1:18" ht="24.95" customHeight="1" x14ac:dyDescent="0.2">
      <c r="A237" s="38"/>
      <c r="B237" s="38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</row>
    <row r="238" spans="1:18" ht="24.95" customHeight="1" x14ac:dyDescent="0.2">
      <c r="A238" s="38"/>
      <c r="B238" s="38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</row>
    <row r="239" spans="1:18" ht="24.95" customHeight="1" x14ac:dyDescent="0.2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</row>
    <row r="240" spans="1:18" ht="24.95" customHeight="1" x14ac:dyDescent="0.2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</row>
    <row r="241" spans="1:18" ht="24.95" customHeight="1" x14ac:dyDescent="0.2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</row>
    <row r="242" spans="1:18" ht="24.95" customHeight="1" x14ac:dyDescent="0.2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</row>
    <row r="243" spans="1:18" ht="24.95" customHeight="1" x14ac:dyDescent="0.2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</row>
    <row r="244" spans="1:18" ht="24.95" customHeight="1" x14ac:dyDescent="0.2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</row>
    <row r="245" spans="1:18" ht="24.95" customHeight="1" x14ac:dyDescent="0.2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</row>
    <row r="246" spans="1:18" ht="24.95" customHeight="1" x14ac:dyDescent="0.2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</row>
    <row r="247" spans="1:18" ht="24.95" customHeight="1" x14ac:dyDescent="0.2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</row>
    <row r="248" spans="1:18" ht="24.95" customHeight="1" x14ac:dyDescent="0.2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</row>
    <row r="249" spans="1:18" ht="24.95" customHeight="1" x14ac:dyDescent="0.2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</row>
    <row r="250" spans="1:18" ht="24.95" customHeight="1" x14ac:dyDescent="0.2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</row>
    <row r="251" spans="1:18" ht="24.95" customHeight="1" x14ac:dyDescent="0.2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</row>
    <row r="252" spans="1:18" ht="24.95" customHeight="1" x14ac:dyDescent="0.2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</row>
    <row r="253" spans="1:18" ht="24.95" customHeight="1" x14ac:dyDescent="0.2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</row>
    <row r="254" spans="1:18" ht="24.95" customHeight="1" x14ac:dyDescent="0.2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</row>
    <row r="255" spans="1:18" ht="24.95" customHeight="1" x14ac:dyDescent="0.2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</row>
    <row r="256" spans="1:18" ht="24.95" customHeight="1" x14ac:dyDescent="0.2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</row>
    <row r="257" spans="1:18" ht="24.95" customHeight="1" x14ac:dyDescent="0.2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</row>
    <row r="258" spans="1:18" ht="24.95" customHeight="1" x14ac:dyDescent="0.2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</row>
    <row r="259" spans="1:18" ht="24.95" customHeight="1" x14ac:dyDescent="0.2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</row>
    <row r="260" spans="1:18" ht="24.95" customHeight="1" x14ac:dyDescent="0.2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</row>
    <row r="261" spans="1:18" ht="24.95" customHeight="1" x14ac:dyDescent="0.2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</row>
    <row r="262" spans="1:18" ht="24.95" customHeight="1" x14ac:dyDescent="0.2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</row>
    <row r="263" spans="1:18" ht="24.95" customHeight="1" x14ac:dyDescent="0.2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</row>
    <row r="264" spans="1:18" ht="24.95" customHeight="1" x14ac:dyDescent="0.2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</row>
    <row r="265" spans="1:18" ht="24.95" customHeight="1" x14ac:dyDescent="0.2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</row>
    <row r="266" spans="1:18" ht="24.95" customHeight="1" x14ac:dyDescent="0.2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</row>
    <row r="267" spans="1:18" ht="24.95" customHeight="1" x14ac:dyDescent="0.2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</row>
    <row r="268" spans="1:18" ht="24.95" customHeight="1" x14ac:dyDescent="0.2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</row>
    <row r="269" spans="1:18" ht="24.95" customHeight="1" x14ac:dyDescent="0.2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</row>
    <row r="270" spans="1:18" ht="24.95" customHeight="1" x14ac:dyDescent="0.2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</row>
    <row r="271" spans="1:18" ht="24.95" customHeight="1" x14ac:dyDescent="0.2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</row>
    <row r="272" spans="1:18" ht="24.95" customHeight="1" x14ac:dyDescent="0.2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</row>
    <row r="273" spans="1:18" ht="24.95" customHeight="1" x14ac:dyDescent="0.2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</row>
    <row r="274" spans="1:18" ht="24.95" customHeight="1" x14ac:dyDescent="0.2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</row>
    <row r="275" spans="1:18" ht="24.95" customHeight="1" x14ac:dyDescent="0.2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</row>
    <row r="276" spans="1:18" ht="24.95" customHeight="1" x14ac:dyDescent="0.2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</row>
    <row r="277" spans="1:18" ht="24.95" customHeight="1" x14ac:dyDescent="0.2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</row>
    <row r="278" spans="1:18" ht="24.95" customHeight="1" x14ac:dyDescent="0.2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</row>
    <row r="279" spans="1:18" ht="24.95" customHeight="1" x14ac:dyDescent="0.2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</row>
    <row r="280" spans="1:18" ht="24.95" customHeight="1" x14ac:dyDescent="0.2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</row>
    <row r="281" spans="1:18" ht="24.95" customHeight="1" x14ac:dyDescent="0.2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</row>
    <row r="282" spans="1:18" ht="24.95" customHeight="1" x14ac:dyDescent="0.2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</row>
    <row r="283" spans="1:18" ht="24.95" customHeight="1" x14ac:dyDescent="0.2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</row>
    <row r="284" spans="1:18" ht="24.95" customHeight="1" x14ac:dyDescent="0.2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</row>
    <row r="285" spans="1:18" ht="24.95" customHeight="1" x14ac:dyDescent="0.2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</row>
    <row r="286" spans="1:18" ht="24.95" customHeight="1" x14ac:dyDescent="0.2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</row>
    <row r="287" spans="1:18" ht="24.95" customHeight="1" x14ac:dyDescent="0.2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</row>
    <row r="288" spans="1:18" ht="24.95" customHeight="1" x14ac:dyDescent="0.2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</row>
    <row r="289" spans="1:18" ht="24.95" customHeight="1" x14ac:dyDescent="0.2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</row>
    <row r="290" spans="1:18" ht="24.95" customHeight="1" x14ac:dyDescent="0.2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</row>
    <row r="291" spans="1:18" ht="24.95" customHeight="1" x14ac:dyDescent="0.2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</row>
    <row r="292" spans="1:18" ht="24.95" customHeight="1" x14ac:dyDescent="0.2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</row>
    <row r="293" spans="1:18" ht="24.95" customHeight="1" x14ac:dyDescent="0.2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</row>
    <row r="294" spans="1:18" ht="24.95" customHeight="1" x14ac:dyDescent="0.2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</row>
    <row r="295" spans="1:18" ht="24.95" customHeight="1" x14ac:dyDescent="0.2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</row>
    <row r="296" spans="1:18" ht="24.95" customHeight="1" x14ac:dyDescent="0.2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</row>
    <row r="297" spans="1:18" ht="24.95" customHeight="1" x14ac:dyDescent="0.2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</row>
    <row r="298" spans="1:18" ht="24.95" customHeight="1" x14ac:dyDescent="0.2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</row>
    <row r="299" spans="1:18" ht="24.95" customHeight="1" x14ac:dyDescent="0.2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</row>
    <row r="300" spans="1:18" ht="24.95" customHeight="1" x14ac:dyDescent="0.2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</row>
    <row r="301" spans="1:18" ht="24.95" customHeight="1" x14ac:dyDescent="0.2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</row>
    <row r="302" spans="1:18" ht="24.95" customHeight="1" x14ac:dyDescent="0.2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</row>
    <row r="303" spans="1:18" ht="24.95" customHeight="1" x14ac:dyDescent="0.2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</row>
    <row r="304" spans="1:18" ht="24.95" customHeight="1" x14ac:dyDescent="0.2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</row>
    <row r="305" spans="1:18" ht="24.95" customHeight="1" x14ac:dyDescent="0.2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</row>
    <row r="306" spans="1:18" ht="24.95" customHeight="1" x14ac:dyDescent="0.2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</row>
    <row r="307" spans="1:18" ht="24.95" customHeight="1" x14ac:dyDescent="0.2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</row>
    <row r="308" spans="1:18" ht="24.95" customHeight="1" x14ac:dyDescent="0.2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</row>
    <row r="309" spans="1:18" ht="24.95" customHeight="1" x14ac:dyDescent="0.2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</row>
    <row r="310" spans="1:18" ht="24.95" customHeight="1" x14ac:dyDescent="0.2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</row>
    <row r="311" spans="1:18" ht="24.95" customHeight="1" x14ac:dyDescent="0.2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</row>
    <row r="312" spans="1:18" ht="24.95" customHeight="1" x14ac:dyDescent="0.2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</row>
    <row r="313" spans="1:18" ht="24.95" customHeight="1" x14ac:dyDescent="0.2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</row>
    <row r="314" spans="1:18" ht="24.95" customHeight="1" x14ac:dyDescent="0.2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</row>
    <row r="315" spans="1:18" ht="24.95" customHeight="1" x14ac:dyDescent="0.2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</row>
    <row r="316" spans="1:18" ht="24.95" customHeight="1" x14ac:dyDescent="0.2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</row>
    <row r="317" spans="1:18" ht="24.95" customHeight="1" x14ac:dyDescent="0.2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</row>
    <row r="318" spans="1:18" ht="24.95" customHeight="1" x14ac:dyDescent="0.2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</row>
    <row r="319" spans="1:18" ht="24.95" customHeight="1" x14ac:dyDescent="0.2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</row>
    <row r="320" spans="1:18" ht="24.95" customHeight="1" x14ac:dyDescent="0.2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</row>
    <row r="321" spans="1:18" ht="24.95" customHeight="1" x14ac:dyDescent="0.2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</row>
    <row r="322" spans="1:18" ht="24.95" customHeight="1" x14ac:dyDescent="0.2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</row>
    <row r="323" spans="1:18" ht="24.95" customHeight="1" x14ac:dyDescent="0.2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</row>
    <row r="324" spans="1:18" ht="24.95" customHeight="1" x14ac:dyDescent="0.2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</row>
    <row r="325" spans="1:18" ht="24.95" customHeight="1" x14ac:dyDescent="0.2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</row>
    <row r="326" spans="1:18" ht="24.95" customHeight="1" x14ac:dyDescent="0.2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</row>
    <row r="327" spans="1:18" ht="24.95" customHeight="1" x14ac:dyDescent="0.2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</row>
    <row r="328" spans="1:18" ht="24.95" customHeight="1" x14ac:dyDescent="0.2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</row>
    <row r="329" spans="1:18" ht="24.95" customHeight="1" x14ac:dyDescent="0.2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</row>
    <row r="330" spans="1:18" ht="24.95" customHeight="1" x14ac:dyDescent="0.2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</row>
    <row r="331" spans="1:18" ht="24.95" customHeight="1" x14ac:dyDescent="0.2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</row>
    <row r="332" spans="1:18" ht="24.95" customHeight="1" x14ac:dyDescent="0.2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</row>
    <row r="333" spans="1:18" ht="24.95" customHeight="1" x14ac:dyDescent="0.2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</row>
    <row r="334" spans="1:18" ht="24.95" customHeight="1" x14ac:dyDescent="0.2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</row>
    <row r="335" spans="1:18" ht="24.95" customHeight="1" x14ac:dyDescent="0.2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</row>
    <row r="336" spans="1:18" ht="24.95" customHeight="1" x14ac:dyDescent="0.2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</row>
    <row r="337" spans="1:18" ht="24.95" customHeight="1" x14ac:dyDescent="0.2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</row>
    <row r="338" spans="1:18" ht="24.95" customHeight="1" x14ac:dyDescent="0.2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</row>
    <row r="339" spans="1:18" ht="24.95" customHeight="1" x14ac:dyDescent="0.2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</row>
    <row r="340" spans="1:18" ht="24.95" customHeight="1" x14ac:dyDescent="0.2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</row>
    <row r="341" spans="1:18" ht="24.95" customHeight="1" x14ac:dyDescent="0.2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</row>
    <row r="342" spans="1:18" ht="24.95" customHeight="1" x14ac:dyDescent="0.2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</row>
    <row r="343" spans="1:18" ht="24.95" customHeight="1" x14ac:dyDescent="0.2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</row>
    <row r="344" spans="1:18" ht="24.95" customHeight="1" x14ac:dyDescent="0.2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</row>
    <row r="345" spans="1:18" ht="24.95" customHeight="1" x14ac:dyDescent="0.2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</row>
    <row r="346" spans="1:18" ht="24.95" customHeight="1" x14ac:dyDescent="0.2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</row>
    <row r="347" spans="1:18" ht="24.95" customHeight="1" x14ac:dyDescent="0.2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</row>
    <row r="348" spans="1:18" ht="24.95" customHeight="1" x14ac:dyDescent="0.2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</row>
    <row r="349" spans="1:18" ht="24.95" customHeight="1" x14ac:dyDescent="0.2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</row>
    <row r="350" spans="1:18" ht="24.95" customHeight="1" x14ac:dyDescent="0.2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</row>
    <row r="351" spans="1:18" ht="24.95" customHeight="1" x14ac:dyDescent="0.2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</row>
    <row r="352" spans="1:18" ht="24.95" customHeight="1" x14ac:dyDescent="0.2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</row>
    <row r="353" spans="1:18" ht="24.95" customHeight="1" x14ac:dyDescent="0.2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</row>
    <row r="354" spans="1:18" ht="24.95" customHeight="1" x14ac:dyDescent="0.2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</row>
    <row r="355" spans="1:18" ht="24.95" customHeight="1" x14ac:dyDescent="0.2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</row>
    <row r="356" spans="1:18" ht="24.95" customHeight="1" x14ac:dyDescent="0.2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</row>
    <row r="357" spans="1:18" ht="24.95" customHeight="1" x14ac:dyDescent="0.2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</row>
    <row r="358" spans="1:18" ht="24.95" customHeight="1" x14ac:dyDescent="0.2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</row>
    <row r="359" spans="1:18" ht="24.95" customHeight="1" x14ac:dyDescent="0.2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</row>
    <row r="360" spans="1:18" ht="24.95" customHeight="1" x14ac:dyDescent="0.2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</row>
    <row r="361" spans="1:18" ht="24.95" customHeight="1" x14ac:dyDescent="0.2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</row>
    <row r="362" spans="1:18" ht="24.95" customHeight="1" x14ac:dyDescent="0.2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</row>
    <row r="363" spans="1:18" ht="24.95" customHeight="1" x14ac:dyDescent="0.2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</row>
    <row r="364" spans="1:18" ht="24.95" customHeight="1" x14ac:dyDescent="0.2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</row>
    <row r="365" spans="1:18" ht="24.95" customHeight="1" x14ac:dyDescent="0.2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</row>
    <row r="366" spans="1:18" ht="24.95" customHeight="1" x14ac:dyDescent="0.2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</row>
    <row r="367" spans="1:18" ht="24.95" customHeight="1" x14ac:dyDescent="0.2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</row>
    <row r="368" spans="1:18" ht="24.95" customHeight="1" x14ac:dyDescent="0.2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</row>
    <row r="369" spans="1:18" ht="24.95" customHeight="1" x14ac:dyDescent="0.2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</row>
    <row r="370" spans="1:18" ht="24.95" customHeight="1" x14ac:dyDescent="0.2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</row>
    <row r="371" spans="1:18" ht="24.95" customHeight="1" x14ac:dyDescent="0.2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</row>
    <row r="372" spans="1:18" ht="24.95" customHeight="1" x14ac:dyDescent="0.2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</row>
    <row r="373" spans="1:18" ht="24.95" customHeight="1" x14ac:dyDescent="0.2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</row>
    <row r="374" spans="1:18" ht="24.95" customHeight="1" x14ac:dyDescent="0.2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</row>
    <row r="375" spans="1:18" ht="24.95" customHeight="1" x14ac:dyDescent="0.2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</row>
    <row r="376" spans="1:18" ht="24.95" customHeight="1" x14ac:dyDescent="0.2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</row>
    <row r="377" spans="1:18" ht="24.95" customHeight="1" x14ac:dyDescent="0.2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</row>
    <row r="378" spans="1:18" ht="24.95" customHeight="1" x14ac:dyDescent="0.2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</row>
    <row r="379" spans="1:18" ht="24.95" customHeight="1" x14ac:dyDescent="0.2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</row>
    <row r="380" spans="1:18" ht="24.95" customHeight="1" x14ac:dyDescent="0.2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</row>
    <row r="381" spans="1:18" ht="24.95" customHeight="1" x14ac:dyDescent="0.2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</row>
    <row r="382" spans="1:18" ht="24.95" customHeight="1" x14ac:dyDescent="0.2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</row>
    <row r="383" spans="1:18" ht="24.95" customHeight="1" x14ac:dyDescent="0.2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</row>
    <row r="384" spans="1:18" ht="24.95" customHeight="1" x14ac:dyDescent="0.2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</row>
    <row r="385" spans="1:18" ht="24.95" customHeight="1" x14ac:dyDescent="0.2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</row>
    <row r="386" spans="1:18" ht="24.95" customHeight="1" x14ac:dyDescent="0.2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</row>
    <row r="387" spans="1:18" ht="24.95" customHeight="1" x14ac:dyDescent="0.2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</row>
    <row r="388" spans="1:18" ht="24.95" customHeight="1" x14ac:dyDescent="0.2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</row>
    <row r="389" spans="1:18" ht="24.95" customHeight="1" x14ac:dyDescent="0.2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</row>
    <row r="390" spans="1:18" ht="24.95" customHeight="1" x14ac:dyDescent="0.2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</row>
    <row r="391" spans="1:18" ht="24.95" customHeight="1" x14ac:dyDescent="0.2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</row>
    <row r="392" spans="1:18" ht="24.95" customHeight="1" x14ac:dyDescent="0.2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</row>
    <row r="393" spans="1:18" ht="24.95" customHeight="1" x14ac:dyDescent="0.2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</row>
    <row r="394" spans="1:18" ht="24.95" customHeight="1" x14ac:dyDescent="0.2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</row>
    <row r="395" spans="1:18" ht="24.95" customHeight="1" x14ac:dyDescent="0.2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</row>
    <row r="396" spans="1:18" ht="24.95" customHeight="1" x14ac:dyDescent="0.2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</row>
    <row r="397" spans="1:18" ht="24.95" customHeight="1" x14ac:dyDescent="0.2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</row>
    <row r="398" spans="1:18" ht="24.95" customHeight="1" x14ac:dyDescent="0.2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</row>
    <row r="399" spans="1:18" ht="24.95" customHeight="1" x14ac:dyDescent="0.2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</row>
    <row r="400" spans="1:18" ht="24.95" customHeight="1" x14ac:dyDescent="0.2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</row>
    <row r="401" spans="1:18" ht="24.95" customHeight="1" x14ac:dyDescent="0.2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</row>
    <row r="402" spans="1:18" ht="24.95" customHeight="1" x14ac:dyDescent="0.2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</row>
    <row r="403" spans="1:18" ht="24.95" customHeight="1" x14ac:dyDescent="0.2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</row>
    <row r="404" spans="1:18" ht="24.95" customHeight="1" x14ac:dyDescent="0.2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</row>
    <row r="405" spans="1:18" ht="24.95" customHeight="1" x14ac:dyDescent="0.2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</row>
    <row r="406" spans="1:18" ht="24.95" customHeight="1" x14ac:dyDescent="0.2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</row>
    <row r="407" spans="1:18" ht="24.95" customHeight="1" x14ac:dyDescent="0.2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</row>
    <row r="408" spans="1:18" ht="24.95" customHeight="1" x14ac:dyDescent="0.2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</row>
    <row r="409" spans="1:18" ht="24.95" customHeight="1" x14ac:dyDescent="0.2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</row>
    <row r="410" spans="1:18" ht="24.95" customHeight="1" x14ac:dyDescent="0.2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</row>
    <row r="411" spans="1:18" ht="24.95" customHeight="1" x14ac:dyDescent="0.2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</row>
    <row r="412" spans="1:18" ht="24.95" customHeight="1" x14ac:dyDescent="0.2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</row>
    <row r="413" spans="1:18" ht="24.95" customHeight="1" x14ac:dyDescent="0.2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</row>
    <row r="414" spans="1:18" ht="24.95" customHeight="1" x14ac:dyDescent="0.2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</row>
    <row r="415" spans="1:18" ht="24.95" customHeight="1" x14ac:dyDescent="0.2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</row>
    <row r="416" spans="1:18" x14ac:dyDescent="0.2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</row>
    <row r="417" spans="1:18" x14ac:dyDescent="0.2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</row>
    <row r="418" spans="1:18" x14ac:dyDescent="0.2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</row>
    <row r="419" spans="1:18" x14ac:dyDescent="0.2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</row>
    <row r="420" spans="1:18" x14ac:dyDescent="0.2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</row>
    <row r="421" spans="1:18" x14ac:dyDescent="0.2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</row>
    <row r="422" spans="1:18" x14ac:dyDescent="0.2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</row>
    <row r="423" spans="1:18" x14ac:dyDescent="0.2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</row>
    <row r="424" spans="1:18" x14ac:dyDescent="0.2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</row>
    <row r="425" spans="1:18" x14ac:dyDescent="0.2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</row>
    <row r="426" spans="1:18" x14ac:dyDescent="0.2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</row>
    <row r="427" spans="1:18" x14ac:dyDescent="0.2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</row>
    <row r="428" spans="1:18" x14ac:dyDescent="0.2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</row>
    <row r="429" spans="1:18" x14ac:dyDescent="0.2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</row>
    <row r="430" spans="1:18" x14ac:dyDescent="0.2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</row>
    <row r="431" spans="1:18" x14ac:dyDescent="0.2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</row>
    <row r="432" spans="1:18" x14ac:dyDescent="0.2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</row>
    <row r="433" spans="1:18" x14ac:dyDescent="0.2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</row>
    <row r="434" spans="1:18" x14ac:dyDescent="0.2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</row>
    <row r="435" spans="1:18" x14ac:dyDescent="0.2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</row>
    <row r="436" spans="1:18" x14ac:dyDescent="0.2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</row>
    <row r="437" spans="1:18" x14ac:dyDescent="0.2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</row>
    <row r="438" spans="1:18" x14ac:dyDescent="0.2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</row>
    <row r="439" spans="1:18" x14ac:dyDescent="0.2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</row>
    <row r="440" spans="1:18" x14ac:dyDescent="0.2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</row>
    <row r="441" spans="1:18" x14ac:dyDescent="0.2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</row>
    <row r="442" spans="1:18" x14ac:dyDescent="0.2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</row>
    <row r="443" spans="1:18" x14ac:dyDescent="0.2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</row>
    <row r="444" spans="1:18" x14ac:dyDescent="0.2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</row>
    <row r="445" spans="1:18" x14ac:dyDescent="0.2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</row>
    <row r="446" spans="1:18" x14ac:dyDescent="0.2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</row>
    <row r="447" spans="1:18" x14ac:dyDescent="0.2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</row>
    <row r="448" spans="1:18" x14ac:dyDescent="0.2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</row>
    <row r="449" spans="1:18" x14ac:dyDescent="0.2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</row>
    <row r="450" spans="1:18" x14ac:dyDescent="0.2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</row>
    <row r="451" spans="1:18" x14ac:dyDescent="0.2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</row>
    <row r="452" spans="1:18" x14ac:dyDescent="0.2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</row>
    <row r="453" spans="1:18" x14ac:dyDescent="0.2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</row>
    <row r="454" spans="1:18" x14ac:dyDescent="0.2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</row>
    <row r="455" spans="1:18" x14ac:dyDescent="0.2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</row>
    <row r="456" spans="1:18" x14ac:dyDescent="0.2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</row>
    <row r="457" spans="1:18" x14ac:dyDescent="0.2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</row>
    <row r="458" spans="1:18" x14ac:dyDescent="0.2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</row>
    <row r="459" spans="1:18" x14ac:dyDescent="0.2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</row>
    <row r="460" spans="1:18" x14ac:dyDescent="0.2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</row>
    <row r="461" spans="1:18" x14ac:dyDescent="0.2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</row>
    <row r="462" spans="1:18" x14ac:dyDescent="0.2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</row>
    <row r="463" spans="1:18" x14ac:dyDescent="0.2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</row>
    <row r="464" spans="1:18" x14ac:dyDescent="0.2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</row>
    <row r="465" spans="1:18" x14ac:dyDescent="0.2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</row>
    <row r="466" spans="1:18" x14ac:dyDescent="0.2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</row>
    <row r="467" spans="1:18" x14ac:dyDescent="0.2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</row>
    <row r="468" spans="1:18" x14ac:dyDescent="0.2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</row>
    <row r="469" spans="1:18" x14ac:dyDescent="0.2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</row>
    <row r="470" spans="1:18" x14ac:dyDescent="0.2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</row>
    <row r="471" spans="1:18" x14ac:dyDescent="0.2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</row>
    <row r="472" spans="1:18" x14ac:dyDescent="0.2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</row>
    <row r="473" spans="1:18" x14ac:dyDescent="0.2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</row>
    <row r="474" spans="1:18" x14ac:dyDescent="0.2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</row>
    <row r="475" spans="1:18" x14ac:dyDescent="0.2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</row>
    <row r="476" spans="1:18" x14ac:dyDescent="0.2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</row>
    <row r="477" spans="1:18" x14ac:dyDescent="0.2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</row>
    <row r="478" spans="1:18" x14ac:dyDescent="0.2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</row>
    <row r="479" spans="1:18" x14ac:dyDescent="0.2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</row>
    <row r="480" spans="1:18" x14ac:dyDescent="0.2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</row>
    <row r="481" spans="1:18" x14ac:dyDescent="0.2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</row>
    <row r="482" spans="1:18" x14ac:dyDescent="0.2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</row>
    <row r="483" spans="1:18" x14ac:dyDescent="0.2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</row>
    <row r="484" spans="1:18" x14ac:dyDescent="0.2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</row>
    <row r="485" spans="1:18" x14ac:dyDescent="0.2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</row>
    <row r="486" spans="1:18" x14ac:dyDescent="0.2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</row>
    <row r="487" spans="1:18" x14ac:dyDescent="0.2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</row>
    <row r="488" spans="1:18" x14ac:dyDescent="0.2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</row>
    <row r="489" spans="1:18" x14ac:dyDescent="0.2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</row>
    <row r="490" spans="1:18" x14ac:dyDescent="0.2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</row>
    <row r="491" spans="1:18" x14ac:dyDescent="0.2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</row>
    <row r="492" spans="1:18" x14ac:dyDescent="0.2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</row>
    <row r="493" spans="1:18" x14ac:dyDescent="0.2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</row>
    <row r="494" spans="1:18" x14ac:dyDescent="0.2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</row>
    <row r="495" spans="1:18" x14ac:dyDescent="0.2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</row>
    <row r="496" spans="1:18" x14ac:dyDescent="0.2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</row>
    <row r="497" spans="1:18" x14ac:dyDescent="0.2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</row>
    <row r="498" spans="1:18" x14ac:dyDescent="0.2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</row>
    <row r="499" spans="1:18" x14ac:dyDescent="0.2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</row>
    <row r="500" spans="1:18" x14ac:dyDescent="0.2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</row>
    <row r="501" spans="1:18" x14ac:dyDescent="0.2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</row>
    <row r="502" spans="1:18" x14ac:dyDescent="0.2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</row>
    <row r="503" spans="1:18" x14ac:dyDescent="0.2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</row>
    <row r="504" spans="1:18" x14ac:dyDescent="0.2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</row>
    <row r="505" spans="1:18" x14ac:dyDescent="0.2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</row>
    <row r="506" spans="1:18" x14ac:dyDescent="0.2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</row>
    <row r="507" spans="1:18" x14ac:dyDescent="0.2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</row>
    <row r="508" spans="1:18" x14ac:dyDescent="0.2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</row>
    <row r="509" spans="1:18" x14ac:dyDescent="0.2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</row>
    <row r="510" spans="1:18" x14ac:dyDescent="0.2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</row>
    <row r="511" spans="1:18" x14ac:dyDescent="0.2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</row>
    <row r="512" spans="1:18" x14ac:dyDescent="0.2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</row>
    <row r="513" spans="1:18" x14ac:dyDescent="0.2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</row>
    <row r="514" spans="1:18" x14ac:dyDescent="0.2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</row>
    <row r="515" spans="1:18" x14ac:dyDescent="0.2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</row>
    <row r="516" spans="1:18" x14ac:dyDescent="0.2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</row>
    <row r="517" spans="1:18" x14ac:dyDescent="0.2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</row>
    <row r="518" spans="1:18" x14ac:dyDescent="0.2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</row>
    <row r="519" spans="1:18" x14ac:dyDescent="0.2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</row>
    <row r="520" spans="1:18" x14ac:dyDescent="0.2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</row>
    <row r="521" spans="1:18" x14ac:dyDescent="0.2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</row>
    <row r="522" spans="1:18" x14ac:dyDescent="0.2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</row>
    <row r="523" spans="1:18" x14ac:dyDescent="0.2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</row>
    <row r="524" spans="1:18" x14ac:dyDescent="0.2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</row>
    <row r="525" spans="1:18" x14ac:dyDescent="0.2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</row>
    <row r="526" spans="1:18" x14ac:dyDescent="0.2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</row>
    <row r="527" spans="1:18" x14ac:dyDescent="0.2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</row>
    <row r="528" spans="1:18" x14ac:dyDescent="0.2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</row>
    <row r="529" spans="1:18" x14ac:dyDescent="0.2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</row>
    <row r="530" spans="1:18" x14ac:dyDescent="0.2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</row>
    <row r="531" spans="1:18" x14ac:dyDescent="0.2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</row>
    <row r="532" spans="1:18" x14ac:dyDescent="0.2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</row>
    <row r="533" spans="1:18" x14ac:dyDescent="0.2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</row>
    <row r="534" spans="1:18" x14ac:dyDescent="0.2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</row>
    <row r="535" spans="1:18" x14ac:dyDescent="0.2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</row>
    <row r="536" spans="1:18" x14ac:dyDescent="0.2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</row>
    <row r="537" spans="1:18" x14ac:dyDescent="0.2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</row>
    <row r="538" spans="1:18" x14ac:dyDescent="0.2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</row>
    <row r="539" spans="1:18" x14ac:dyDescent="0.2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</row>
    <row r="540" spans="1:18" x14ac:dyDescent="0.2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</row>
    <row r="541" spans="1:18" x14ac:dyDescent="0.2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</row>
    <row r="542" spans="1:18" x14ac:dyDescent="0.2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</row>
    <row r="543" spans="1:18" x14ac:dyDescent="0.2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</row>
    <row r="544" spans="1:18" x14ac:dyDescent="0.2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</row>
    <row r="545" spans="1:18" x14ac:dyDescent="0.2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</row>
    <row r="546" spans="1:18" x14ac:dyDescent="0.2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</row>
    <row r="547" spans="1:18" x14ac:dyDescent="0.2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</row>
    <row r="548" spans="1:18" x14ac:dyDescent="0.2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</row>
    <row r="549" spans="1:18" x14ac:dyDescent="0.2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</row>
    <row r="550" spans="1:18" x14ac:dyDescent="0.2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</row>
    <row r="551" spans="1:18" x14ac:dyDescent="0.2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</row>
    <row r="552" spans="1:18" x14ac:dyDescent="0.2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</row>
    <row r="553" spans="1:18" x14ac:dyDescent="0.2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</row>
    <row r="554" spans="1:18" x14ac:dyDescent="0.2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</row>
    <row r="555" spans="1:18" x14ac:dyDescent="0.2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</row>
    <row r="556" spans="1:18" x14ac:dyDescent="0.2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</row>
    <row r="557" spans="1:18" x14ac:dyDescent="0.2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</row>
    <row r="558" spans="1:18" x14ac:dyDescent="0.2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</row>
    <row r="559" spans="1:18" x14ac:dyDescent="0.2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</row>
    <row r="560" spans="1:18" x14ac:dyDescent="0.2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</row>
    <row r="561" spans="1:18" x14ac:dyDescent="0.2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</row>
    <row r="562" spans="1:18" x14ac:dyDescent="0.2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</row>
    <row r="563" spans="1:18" x14ac:dyDescent="0.2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</row>
    <row r="564" spans="1:18" x14ac:dyDescent="0.2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</row>
    <row r="565" spans="1:18" x14ac:dyDescent="0.2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</row>
    <row r="566" spans="1:18" x14ac:dyDescent="0.2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</row>
    <row r="567" spans="1:18" x14ac:dyDescent="0.2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</row>
    <row r="568" spans="1:18" x14ac:dyDescent="0.2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</row>
    <row r="569" spans="1:18" x14ac:dyDescent="0.2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</row>
    <row r="570" spans="1:18" x14ac:dyDescent="0.2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</row>
    <row r="571" spans="1:18" x14ac:dyDescent="0.2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</row>
    <row r="572" spans="1:18" x14ac:dyDescent="0.2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</row>
    <row r="573" spans="1:18" x14ac:dyDescent="0.2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</row>
    <row r="574" spans="1:18" x14ac:dyDescent="0.2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</row>
    <row r="575" spans="1:18" x14ac:dyDescent="0.2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</row>
    <row r="576" spans="1:18" x14ac:dyDescent="0.2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</row>
    <row r="577" spans="1:18" x14ac:dyDescent="0.2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</row>
    <row r="578" spans="1:18" x14ac:dyDescent="0.2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</row>
    <row r="579" spans="1:18" x14ac:dyDescent="0.2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</row>
    <row r="580" spans="1:18" x14ac:dyDescent="0.2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</row>
    <row r="581" spans="1:18" x14ac:dyDescent="0.2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</row>
    <row r="582" spans="1:18" x14ac:dyDescent="0.2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</row>
    <row r="583" spans="1:18" x14ac:dyDescent="0.2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</row>
    <row r="584" spans="1:18" x14ac:dyDescent="0.2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</row>
    <row r="585" spans="1:18" x14ac:dyDescent="0.2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</row>
    <row r="586" spans="1:18" x14ac:dyDescent="0.2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</row>
    <row r="587" spans="1:18" x14ac:dyDescent="0.2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</row>
    <row r="588" spans="1:18" x14ac:dyDescent="0.2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</row>
    <row r="589" spans="1:18" x14ac:dyDescent="0.2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</row>
    <row r="590" spans="1:18" x14ac:dyDescent="0.2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</row>
    <row r="591" spans="1:18" x14ac:dyDescent="0.2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</row>
    <row r="592" spans="1:18" x14ac:dyDescent="0.2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</row>
    <row r="593" spans="1:18" x14ac:dyDescent="0.2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</row>
    <row r="594" spans="1:18" x14ac:dyDescent="0.2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</row>
    <row r="595" spans="1:18" x14ac:dyDescent="0.2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</row>
    <row r="596" spans="1:18" x14ac:dyDescent="0.2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</row>
    <row r="597" spans="1:18" x14ac:dyDescent="0.2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</row>
    <row r="598" spans="1:18" x14ac:dyDescent="0.2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</row>
    <row r="599" spans="1:18" x14ac:dyDescent="0.2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</row>
    <row r="600" spans="1:18" x14ac:dyDescent="0.2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</row>
    <row r="601" spans="1:18" x14ac:dyDescent="0.2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</row>
    <row r="602" spans="1:18" x14ac:dyDescent="0.2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</row>
    <row r="603" spans="1:18" x14ac:dyDescent="0.2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</row>
    <row r="604" spans="1:18" x14ac:dyDescent="0.2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</row>
    <row r="605" spans="1:18" x14ac:dyDescent="0.2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</row>
    <row r="606" spans="1:18" x14ac:dyDescent="0.2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</row>
    <row r="607" spans="1:18" x14ac:dyDescent="0.2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</row>
    <row r="608" spans="1:18" x14ac:dyDescent="0.2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</row>
    <row r="609" spans="1:18" x14ac:dyDescent="0.2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</row>
    <row r="610" spans="1:18" x14ac:dyDescent="0.2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</row>
    <row r="611" spans="1:18" x14ac:dyDescent="0.2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</row>
    <row r="612" spans="1:18" x14ac:dyDescent="0.2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</row>
    <row r="613" spans="1:18" x14ac:dyDescent="0.2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</row>
    <row r="614" spans="1:18" x14ac:dyDescent="0.2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</row>
    <row r="615" spans="1:18" x14ac:dyDescent="0.2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</row>
    <row r="616" spans="1:18" x14ac:dyDescent="0.2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</row>
    <row r="617" spans="1:18" x14ac:dyDescent="0.2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</row>
    <row r="618" spans="1:18" x14ac:dyDescent="0.2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</row>
    <row r="619" spans="1:18" x14ac:dyDescent="0.2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</row>
    <row r="620" spans="1:18" x14ac:dyDescent="0.2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</row>
    <row r="621" spans="1:18" x14ac:dyDescent="0.2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</row>
    <row r="622" spans="1:18" x14ac:dyDescent="0.2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</row>
    <row r="623" spans="1:18" x14ac:dyDescent="0.2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</row>
    <row r="624" spans="1:18" x14ac:dyDescent="0.2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</row>
    <row r="625" spans="1:18" x14ac:dyDescent="0.2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</row>
    <row r="626" spans="1:18" x14ac:dyDescent="0.2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</row>
    <row r="627" spans="1:18" x14ac:dyDescent="0.2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</row>
    <row r="628" spans="1:18" x14ac:dyDescent="0.2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</row>
    <row r="629" spans="1:18" x14ac:dyDescent="0.2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</row>
    <row r="630" spans="1:18" x14ac:dyDescent="0.2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</row>
    <row r="631" spans="1:18" x14ac:dyDescent="0.2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</row>
    <row r="632" spans="1:18" x14ac:dyDescent="0.2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</row>
    <row r="633" spans="1:18" x14ac:dyDescent="0.2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</row>
    <row r="634" spans="1:18" x14ac:dyDescent="0.2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</row>
    <row r="635" spans="1:18" x14ac:dyDescent="0.2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</row>
    <row r="636" spans="1:18" x14ac:dyDescent="0.2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</row>
    <row r="637" spans="1:18" x14ac:dyDescent="0.2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</row>
    <row r="638" spans="1:18" x14ac:dyDescent="0.2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</row>
    <row r="639" spans="1:18" x14ac:dyDescent="0.2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</row>
    <row r="640" spans="1:18" x14ac:dyDescent="0.2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</row>
    <row r="641" spans="1:18" x14ac:dyDescent="0.2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</row>
    <row r="642" spans="1:18" x14ac:dyDescent="0.2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</row>
    <row r="643" spans="1:18" x14ac:dyDescent="0.2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</row>
    <row r="644" spans="1:18" x14ac:dyDescent="0.2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</row>
    <row r="645" spans="1:18" x14ac:dyDescent="0.2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</row>
    <row r="646" spans="1:18" x14ac:dyDescent="0.2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</row>
    <row r="647" spans="1:18" x14ac:dyDescent="0.2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</row>
    <row r="648" spans="1:18" x14ac:dyDescent="0.2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</row>
    <row r="649" spans="1:18" x14ac:dyDescent="0.2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</row>
    <row r="650" spans="1:18" x14ac:dyDescent="0.2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</row>
    <row r="651" spans="1:18" x14ac:dyDescent="0.2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</row>
    <row r="652" spans="1:18" x14ac:dyDescent="0.2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</row>
    <row r="653" spans="1:18" x14ac:dyDescent="0.2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</row>
    <row r="654" spans="1:18" x14ac:dyDescent="0.2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</row>
    <row r="655" spans="1:18" x14ac:dyDescent="0.2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</row>
    <row r="656" spans="1:18" x14ac:dyDescent="0.2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</row>
    <row r="657" spans="1:18" x14ac:dyDescent="0.2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</row>
    <row r="658" spans="1:18" x14ac:dyDescent="0.2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</row>
    <row r="659" spans="1:18" x14ac:dyDescent="0.2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</row>
    <row r="660" spans="1:18" x14ac:dyDescent="0.2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</row>
    <row r="661" spans="1:18" x14ac:dyDescent="0.2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</row>
    <row r="662" spans="1:18" x14ac:dyDescent="0.2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</row>
    <row r="663" spans="1:18" x14ac:dyDescent="0.2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</row>
    <row r="664" spans="1:18" x14ac:dyDescent="0.2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</row>
    <row r="665" spans="1:18" x14ac:dyDescent="0.2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</row>
    <row r="666" spans="1:18" x14ac:dyDescent="0.2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</row>
    <row r="667" spans="1:18" x14ac:dyDescent="0.2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</row>
    <row r="668" spans="1:18" x14ac:dyDescent="0.2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</row>
    <row r="669" spans="1:18" x14ac:dyDescent="0.2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</row>
    <row r="670" spans="1:18" x14ac:dyDescent="0.2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</row>
    <row r="671" spans="1:18" x14ac:dyDescent="0.2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</row>
    <row r="672" spans="1:18" x14ac:dyDescent="0.2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</row>
    <row r="673" spans="1:18" x14ac:dyDescent="0.2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</row>
    <row r="674" spans="1:18" x14ac:dyDescent="0.2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</row>
    <row r="675" spans="1:18" x14ac:dyDescent="0.2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</row>
    <row r="676" spans="1:18" x14ac:dyDescent="0.2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</row>
    <row r="677" spans="1:18" x14ac:dyDescent="0.2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</row>
    <row r="678" spans="1:18" x14ac:dyDescent="0.2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</row>
    <row r="679" spans="1:18" x14ac:dyDescent="0.2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</row>
    <row r="680" spans="1:18" x14ac:dyDescent="0.2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</row>
    <row r="681" spans="1:18" x14ac:dyDescent="0.2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</row>
    <row r="682" spans="1:18" x14ac:dyDescent="0.2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</row>
    <row r="683" spans="1:18" x14ac:dyDescent="0.2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</row>
    <row r="684" spans="1:18" x14ac:dyDescent="0.2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</row>
    <row r="685" spans="1:18" x14ac:dyDescent="0.2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</row>
    <row r="686" spans="1:18" x14ac:dyDescent="0.2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</row>
    <row r="687" spans="1:18" x14ac:dyDescent="0.2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</row>
    <row r="688" spans="1:18" x14ac:dyDescent="0.2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</row>
    <row r="689" spans="1:18" x14ac:dyDescent="0.2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</row>
    <row r="690" spans="1:18" x14ac:dyDescent="0.2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</row>
    <row r="691" spans="1:18" x14ac:dyDescent="0.2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</row>
    <row r="692" spans="1:18" x14ac:dyDescent="0.2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</row>
    <row r="693" spans="1:18" x14ac:dyDescent="0.2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</row>
    <row r="694" spans="1:18" x14ac:dyDescent="0.2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</row>
    <row r="695" spans="1:18" x14ac:dyDescent="0.2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</row>
    <row r="696" spans="1:18" x14ac:dyDescent="0.2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</row>
    <row r="697" spans="1:18" x14ac:dyDescent="0.2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</row>
    <row r="698" spans="1:18" x14ac:dyDescent="0.2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</row>
    <row r="699" spans="1:18" x14ac:dyDescent="0.2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</row>
    <row r="700" spans="1:18" x14ac:dyDescent="0.2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</row>
    <row r="701" spans="1:18" x14ac:dyDescent="0.2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</row>
    <row r="702" spans="1:18" x14ac:dyDescent="0.2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</row>
    <row r="703" spans="1:18" x14ac:dyDescent="0.2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</row>
    <row r="704" spans="1:18" x14ac:dyDescent="0.2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</row>
    <row r="705" spans="1:18" x14ac:dyDescent="0.2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</row>
    <row r="706" spans="1:18" x14ac:dyDescent="0.2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</row>
    <row r="707" spans="1:18" x14ac:dyDescent="0.2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</row>
    <row r="708" spans="1:18" x14ac:dyDescent="0.2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</row>
    <row r="709" spans="1:18" x14ac:dyDescent="0.2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</row>
    <row r="710" spans="1:18" x14ac:dyDescent="0.2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</row>
    <row r="711" spans="1:18" x14ac:dyDescent="0.2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</row>
    <row r="712" spans="1:18" x14ac:dyDescent="0.2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</row>
    <row r="713" spans="1:18" x14ac:dyDescent="0.2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</row>
    <row r="714" spans="1:18" x14ac:dyDescent="0.2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</row>
    <row r="715" spans="1:18" x14ac:dyDescent="0.2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</row>
    <row r="716" spans="1:18" x14ac:dyDescent="0.2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</row>
    <row r="717" spans="1:18" x14ac:dyDescent="0.2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</row>
    <row r="718" spans="1:18" x14ac:dyDescent="0.2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</row>
    <row r="719" spans="1:18" x14ac:dyDescent="0.2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</row>
    <row r="720" spans="1:18" x14ac:dyDescent="0.2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</row>
    <row r="721" spans="1:18" x14ac:dyDescent="0.2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</row>
    <row r="722" spans="1:18" x14ac:dyDescent="0.2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</row>
    <row r="723" spans="1:18" x14ac:dyDescent="0.2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</row>
    <row r="724" spans="1:18" x14ac:dyDescent="0.2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</row>
    <row r="725" spans="1:18" x14ac:dyDescent="0.2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</row>
    <row r="726" spans="1:18" x14ac:dyDescent="0.2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</row>
    <row r="727" spans="1:18" x14ac:dyDescent="0.2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</row>
    <row r="728" spans="1:18" x14ac:dyDescent="0.2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</row>
    <row r="729" spans="1:18" x14ac:dyDescent="0.2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</row>
    <row r="730" spans="1:18" x14ac:dyDescent="0.2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</row>
    <row r="731" spans="1:18" x14ac:dyDescent="0.2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</row>
    <row r="732" spans="1:18" x14ac:dyDescent="0.2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</row>
    <row r="733" spans="1:18" x14ac:dyDescent="0.2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</row>
    <row r="734" spans="1:18" x14ac:dyDescent="0.2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</row>
    <row r="735" spans="1:18" x14ac:dyDescent="0.2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</row>
    <row r="736" spans="1:18" x14ac:dyDescent="0.2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</row>
    <row r="737" spans="1:18" x14ac:dyDescent="0.2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</row>
    <row r="738" spans="1:18" x14ac:dyDescent="0.2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</row>
    <row r="739" spans="1:18" x14ac:dyDescent="0.2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</row>
    <row r="740" spans="1:18" x14ac:dyDescent="0.2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</row>
    <row r="741" spans="1:18" x14ac:dyDescent="0.2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</row>
    <row r="742" spans="1:18" x14ac:dyDescent="0.2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</row>
    <row r="743" spans="1:18" x14ac:dyDescent="0.2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</row>
    <row r="744" spans="1:18" x14ac:dyDescent="0.2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</row>
    <row r="745" spans="1:18" x14ac:dyDescent="0.2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</row>
    <row r="746" spans="1:18" x14ac:dyDescent="0.2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</row>
    <row r="747" spans="1:18" x14ac:dyDescent="0.2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</row>
    <row r="748" spans="1:18" x14ac:dyDescent="0.2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</row>
    <row r="749" spans="1:18" x14ac:dyDescent="0.2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</row>
    <row r="750" spans="1:18" x14ac:dyDescent="0.2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</row>
    <row r="751" spans="1:18" x14ac:dyDescent="0.2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</row>
    <row r="752" spans="1:18" x14ac:dyDescent="0.2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</row>
    <row r="753" spans="1:18" x14ac:dyDescent="0.2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</row>
    <row r="754" spans="1:18" x14ac:dyDescent="0.2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</row>
    <row r="755" spans="1:18" x14ac:dyDescent="0.2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</row>
    <row r="756" spans="1:18" x14ac:dyDescent="0.2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</row>
    <row r="757" spans="1:18" x14ac:dyDescent="0.2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</row>
    <row r="758" spans="1:18" x14ac:dyDescent="0.2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</row>
    <row r="759" spans="1:18" x14ac:dyDescent="0.2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</row>
    <row r="760" spans="1:18" x14ac:dyDescent="0.2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</row>
    <row r="761" spans="1:18" x14ac:dyDescent="0.2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</row>
    <row r="762" spans="1:18" x14ac:dyDescent="0.2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</row>
    <row r="763" spans="1:18" x14ac:dyDescent="0.2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</row>
    <row r="764" spans="1:18" x14ac:dyDescent="0.2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</row>
    <row r="765" spans="1:18" x14ac:dyDescent="0.2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</row>
    <row r="766" spans="1:18" x14ac:dyDescent="0.2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</row>
    <row r="767" spans="1:18" x14ac:dyDescent="0.2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</row>
    <row r="768" spans="1:18" x14ac:dyDescent="0.2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</row>
    <row r="769" spans="1:18" x14ac:dyDescent="0.2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</row>
    <row r="770" spans="1:18" x14ac:dyDescent="0.2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</row>
    <row r="771" spans="1:18" x14ac:dyDescent="0.2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</row>
    <row r="772" spans="1:18" x14ac:dyDescent="0.2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</row>
    <row r="773" spans="1:18" x14ac:dyDescent="0.2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</row>
    <row r="774" spans="1:18" x14ac:dyDescent="0.2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</row>
    <row r="775" spans="1:18" x14ac:dyDescent="0.2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</row>
    <row r="776" spans="1:18" x14ac:dyDescent="0.2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</row>
    <row r="777" spans="1:18" x14ac:dyDescent="0.2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</row>
    <row r="778" spans="1:18" x14ac:dyDescent="0.2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</row>
    <row r="779" spans="1:18" x14ac:dyDescent="0.2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</row>
    <row r="780" spans="1:18" x14ac:dyDescent="0.2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</row>
    <row r="781" spans="1:18" x14ac:dyDescent="0.2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</row>
    <row r="782" spans="1:18" x14ac:dyDescent="0.2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</row>
    <row r="783" spans="1:18" x14ac:dyDescent="0.2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</row>
    <row r="784" spans="1:18" x14ac:dyDescent="0.2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</row>
    <row r="785" spans="1:18" x14ac:dyDescent="0.2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</row>
    <row r="786" spans="1:18" x14ac:dyDescent="0.2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</row>
    <row r="787" spans="1:18" x14ac:dyDescent="0.2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</row>
    <row r="788" spans="1:18" x14ac:dyDescent="0.2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</row>
    <row r="789" spans="1:18" x14ac:dyDescent="0.2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</row>
    <row r="790" spans="1:18" x14ac:dyDescent="0.2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</row>
    <row r="791" spans="1:18" x14ac:dyDescent="0.2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</row>
    <row r="792" spans="1:18" x14ac:dyDescent="0.2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</row>
    <row r="793" spans="1:18" x14ac:dyDescent="0.2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</row>
    <row r="794" spans="1:18" x14ac:dyDescent="0.2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</row>
    <row r="795" spans="1:18" x14ac:dyDescent="0.2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</row>
    <row r="796" spans="1:18" x14ac:dyDescent="0.2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</row>
    <row r="797" spans="1:18" x14ac:dyDescent="0.2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</row>
    <row r="798" spans="1:18" x14ac:dyDescent="0.2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</row>
    <row r="799" spans="1:18" x14ac:dyDescent="0.2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</row>
    <row r="800" spans="1:18" x14ac:dyDescent="0.2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</row>
    <row r="801" spans="1:18" x14ac:dyDescent="0.2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</row>
    <row r="802" spans="1:18" x14ac:dyDescent="0.2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</row>
    <row r="803" spans="1:18" x14ac:dyDescent="0.2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</row>
    <row r="804" spans="1:18" x14ac:dyDescent="0.2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</row>
    <row r="805" spans="1:18" x14ac:dyDescent="0.2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</row>
    <row r="806" spans="1:18" x14ac:dyDescent="0.2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</row>
    <row r="807" spans="1:18" x14ac:dyDescent="0.2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</row>
    <row r="808" spans="1:18" x14ac:dyDescent="0.2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</row>
    <row r="809" spans="1:18" x14ac:dyDescent="0.2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</row>
    <row r="810" spans="1:18" x14ac:dyDescent="0.2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</row>
    <row r="811" spans="1:18" x14ac:dyDescent="0.2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</row>
    <row r="812" spans="1:18" x14ac:dyDescent="0.2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</row>
    <row r="813" spans="1:18" x14ac:dyDescent="0.2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</row>
    <row r="814" spans="1:18" x14ac:dyDescent="0.2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</row>
    <row r="815" spans="1:18" x14ac:dyDescent="0.2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</row>
    <row r="816" spans="1:18" x14ac:dyDescent="0.2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</row>
    <row r="817" spans="1:18" x14ac:dyDescent="0.2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</row>
    <row r="818" spans="1:18" x14ac:dyDescent="0.2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</row>
    <row r="819" spans="1:18" x14ac:dyDescent="0.2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</row>
    <row r="820" spans="1:18" x14ac:dyDescent="0.2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</row>
    <row r="821" spans="1:18" x14ac:dyDescent="0.2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</row>
    <row r="822" spans="1:18" x14ac:dyDescent="0.2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</row>
    <row r="823" spans="1:18" x14ac:dyDescent="0.2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</row>
    <row r="824" spans="1:18" x14ac:dyDescent="0.2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</row>
    <row r="825" spans="1:18" x14ac:dyDescent="0.2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</row>
    <row r="826" spans="1:18" x14ac:dyDescent="0.2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</row>
    <row r="827" spans="1:18" x14ac:dyDescent="0.2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</row>
    <row r="828" spans="1:18" x14ac:dyDescent="0.2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</row>
    <row r="829" spans="1:18" x14ac:dyDescent="0.2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</row>
    <row r="830" spans="1:18" x14ac:dyDescent="0.2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</row>
    <row r="831" spans="1:18" x14ac:dyDescent="0.2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</row>
    <row r="832" spans="1:18" x14ac:dyDescent="0.2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</row>
    <row r="833" spans="1:18" x14ac:dyDescent="0.2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</row>
    <row r="834" spans="1:18" x14ac:dyDescent="0.2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</row>
    <row r="835" spans="1:18" x14ac:dyDescent="0.2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</row>
    <row r="836" spans="1:18" x14ac:dyDescent="0.2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</row>
    <row r="837" spans="1:18" x14ac:dyDescent="0.2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</row>
    <row r="838" spans="1:18" x14ac:dyDescent="0.2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</row>
    <row r="839" spans="1:18" x14ac:dyDescent="0.2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</row>
    <row r="840" spans="1:18" x14ac:dyDescent="0.2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</row>
    <row r="841" spans="1:18" x14ac:dyDescent="0.2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</row>
    <row r="842" spans="1:18" x14ac:dyDescent="0.2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</row>
    <row r="843" spans="1:18" x14ac:dyDescent="0.2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</row>
    <row r="844" spans="1:18" x14ac:dyDescent="0.2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</row>
    <row r="845" spans="1:18" x14ac:dyDescent="0.2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</row>
    <row r="846" spans="1:18" x14ac:dyDescent="0.2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</row>
    <row r="847" spans="1:18" x14ac:dyDescent="0.2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</row>
    <row r="848" spans="1:18" x14ac:dyDescent="0.2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</row>
    <row r="849" spans="1:18" x14ac:dyDescent="0.2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</row>
    <row r="850" spans="1:18" x14ac:dyDescent="0.2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</row>
    <row r="851" spans="1:18" x14ac:dyDescent="0.2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</row>
    <row r="852" spans="1:18" x14ac:dyDescent="0.2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</row>
    <row r="853" spans="1:18" x14ac:dyDescent="0.2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</row>
    <row r="854" spans="1:18" x14ac:dyDescent="0.2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</row>
    <row r="855" spans="1:18" x14ac:dyDescent="0.2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</row>
    <row r="856" spans="1:18" x14ac:dyDescent="0.2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</row>
    <row r="857" spans="1:18" x14ac:dyDescent="0.2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</row>
    <row r="858" spans="1:18" x14ac:dyDescent="0.2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</row>
    <row r="859" spans="1:18" x14ac:dyDescent="0.2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</row>
    <row r="860" spans="1:18" x14ac:dyDescent="0.2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</row>
    <row r="861" spans="1:18" x14ac:dyDescent="0.2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</row>
    <row r="862" spans="1:18" x14ac:dyDescent="0.2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</row>
    <row r="863" spans="1:18" x14ac:dyDescent="0.2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</row>
    <row r="864" spans="1:18" x14ac:dyDescent="0.2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</row>
    <row r="865" spans="1:18" x14ac:dyDescent="0.2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</row>
    <row r="866" spans="1:18" x14ac:dyDescent="0.2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</row>
    <row r="867" spans="1:18" x14ac:dyDescent="0.2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</row>
    <row r="868" spans="1:18" x14ac:dyDescent="0.2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</row>
    <row r="869" spans="1:18" x14ac:dyDescent="0.2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</row>
    <row r="870" spans="1:18" x14ac:dyDescent="0.2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</row>
    <row r="871" spans="1:18" x14ac:dyDescent="0.2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</row>
    <row r="872" spans="1:18" x14ac:dyDescent="0.2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</row>
    <row r="873" spans="1:18" x14ac:dyDescent="0.2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</row>
    <row r="874" spans="1:18" x14ac:dyDescent="0.2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</row>
    <row r="875" spans="1:18" x14ac:dyDescent="0.2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</row>
    <row r="876" spans="1:18" x14ac:dyDescent="0.2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</row>
    <row r="877" spans="1:18" x14ac:dyDescent="0.2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</row>
    <row r="878" spans="1:18" x14ac:dyDescent="0.2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</row>
    <row r="879" spans="1:18" x14ac:dyDescent="0.2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</row>
    <row r="880" spans="1:18" x14ac:dyDescent="0.2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</row>
    <row r="881" spans="1:18" x14ac:dyDescent="0.2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</row>
    <row r="882" spans="1:18" x14ac:dyDescent="0.2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</row>
    <row r="883" spans="1:18" x14ac:dyDescent="0.2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</row>
    <row r="884" spans="1:18" x14ac:dyDescent="0.2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</row>
    <row r="885" spans="1:18" x14ac:dyDescent="0.2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</row>
    <row r="886" spans="1:18" x14ac:dyDescent="0.2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</row>
    <row r="887" spans="1:18" x14ac:dyDescent="0.2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</row>
    <row r="888" spans="1:18" x14ac:dyDescent="0.2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</row>
    <row r="889" spans="1:18" x14ac:dyDescent="0.2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</row>
    <row r="890" spans="1:18" x14ac:dyDescent="0.2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</row>
    <row r="891" spans="1:18" x14ac:dyDescent="0.2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</row>
    <row r="892" spans="1:18" x14ac:dyDescent="0.2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</row>
    <row r="893" spans="1:18" x14ac:dyDescent="0.2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</row>
    <row r="894" spans="1:18" x14ac:dyDescent="0.2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</row>
    <row r="895" spans="1:18" x14ac:dyDescent="0.2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</row>
    <row r="896" spans="1:18" x14ac:dyDescent="0.2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</row>
    <row r="897" spans="1:18" x14ac:dyDescent="0.2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</row>
    <row r="898" spans="1:18" x14ac:dyDescent="0.2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</row>
    <row r="899" spans="1:18" x14ac:dyDescent="0.2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</row>
    <row r="900" spans="1:18" x14ac:dyDescent="0.2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</row>
    <row r="901" spans="1:18" x14ac:dyDescent="0.2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</row>
    <row r="902" spans="1:18" x14ac:dyDescent="0.2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</row>
    <row r="903" spans="1:18" x14ac:dyDescent="0.2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</row>
    <row r="904" spans="1:18" x14ac:dyDescent="0.2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</row>
    <row r="905" spans="1:18" x14ac:dyDescent="0.2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</row>
    <row r="906" spans="1:18" x14ac:dyDescent="0.2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</row>
    <row r="907" spans="1:18" x14ac:dyDescent="0.2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</row>
    <row r="908" spans="1:18" x14ac:dyDescent="0.2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</row>
    <row r="909" spans="1:18" x14ac:dyDescent="0.2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</row>
    <row r="910" spans="1:18" x14ac:dyDescent="0.2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</row>
    <row r="911" spans="1:18" x14ac:dyDescent="0.2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</row>
    <row r="912" spans="1:18" x14ac:dyDescent="0.2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</row>
    <row r="913" spans="1:18" x14ac:dyDescent="0.2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</row>
    <row r="914" spans="1:18" x14ac:dyDescent="0.2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</row>
    <row r="915" spans="1:18" x14ac:dyDescent="0.2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</row>
    <row r="916" spans="1:18" x14ac:dyDescent="0.2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</row>
    <row r="917" spans="1:18" x14ac:dyDescent="0.2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</row>
    <row r="918" spans="1:18" x14ac:dyDescent="0.2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</row>
    <row r="919" spans="1:18" x14ac:dyDescent="0.2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</row>
    <row r="920" spans="1:18" x14ac:dyDescent="0.2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</row>
    <row r="921" spans="1:18" x14ac:dyDescent="0.2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</row>
    <row r="922" spans="1:18" x14ac:dyDescent="0.2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</row>
    <row r="923" spans="1:18" x14ac:dyDescent="0.2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</row>
    <row r="924" spans="1:18" x14ac:dyDescent="0.2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</row>
    <row r="925" spans="1:18" x14ac:dyDescent="0.2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</row>
    <row r="926" spans="1:18" x14ac:dyDescent="0.2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</row>
    <row r="927" spans="1:18" x14ac:dyDescent="0.2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</row>
    <row r="928" spans="1:18" x14ac:dyDescent="0.2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</row>
    <row r="929" spans="1:18" x14ac:dyDescent="0.2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</row>
    <row r="930" spans="1:18" x14ac:dyDescent="0.2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</row>
    <row r="931" spans="1:18" x14ac:dyDescent="0.2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</row>
    <row r="932" spans="1:18" x14ac:dyDescent="0.2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</row>
    <row r="933" spans="1:18" x14ac:dyDescent="0.2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</row>
    <row r="934" spans="1:18" x14ac:dyDescent="0.2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</row>
    <row r="935" spans="1:18" x14ac:dyDescent="0.2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</row>
    <row r="936" spans="1:18" x14ac:dyDescent="0.2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</row>
    <row r="937" spans="1:18" x14ac:dyDescent="0.2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</row>
    <row r="938" spans="1:18" x14ac:dyDescent="0.2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</row>
    <row r="939" spans="1:18" x14ac:dyDescent="0.2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</row>
    <row r="940" spans="1:18" x14ac:dyDescent="0.2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</row>
    <row r="941" spans="1:18" x14ac:dyDescent="0.2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</row>
    <row r="942" spans="1:18" x14ac:dyDescent="0.2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</row>
    <row r="943" spans="1:18" x14ac:dyDescent="0.2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</row>
    <row r="944" spans="1:18" x14ac:dyDescent="0.2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</row>
    <row r="945" spans="1:18" x14ac:dyDescent="0.2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</row>
    <row r="946" spans="1:18" x14ac:dyDescent="0.2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</row>
    <row r="947" spans="1:18" x14ac:dyDescent="0.2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</row>
    <row r="948" spans="1:18" x14ac:dyDescent="0.2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</row>
    <row r="949" spans="1:18" x14ac:dyDescent="0.2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</row>
    <row r="950" spans="1:18" x14ac:dyDescent="0.2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</row>
    <row r="951" spans="1:18" x14ac:dyDescent="0.2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</row>
    <row r="952" spans="1:18" x14ac:dyDescent="0.2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</row>
    <row r="953" spans="1:18" x14ac:dyDescent="0.2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</row>
    <row r="954" spans="1:18" x14ac:dyDescent="0.2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</row>
    <row r="955" spans="1:18" x14ac:dyDescent="0.2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</row>
    <row r="956" spans="1:18" x14ac:dyDescent="0.2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</row>
    <row r="957" spans="1:18" x14ac:dyDescent="0.2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</row>
    <row r="958" spans="1:18" x14ac:dyDescent="0.2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</row>
    <row r="959" spans="1:18" x14ac:dyDescent="0.2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</row>
    <row r="960" spans="1:18" x14ac:dyDescent="0.2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</row>
    <row r="961" spans="1:18" x14ac:dyDescent="0.2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</row>
    <row r="962" spans="1:18" x14ac:dyDescent="0.2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</row>
    <row r="963" spans="1:18" x14ac:dyDescent="0.2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</row>
    <row r="964" spans="1:18" x14ac:dyDescent="0.2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</row>
    <row r="965" spans="1:18" x14ac:dyDescent="0.2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</row>
    <row r="966" spans="1:18" x14ac:dyDescent="0.2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</row>
    <row r="967" spans="1:18" x14ac:dyDescent="0.2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</row>
    <row r="968" spans="1:18" x14ac:dyDescent="0.2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</row>
    <row r="969" spans="1:18" x14ac:dyDescent="0.2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</row>
    <row r="970" spans="1:18" x14ac:dyDescent="0.2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</row>
    <row r="971" spans="1:18" x14ac:dyDescent="0.2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</row>
    <row r="972" spans="1:18" x14ac:dyDescent="0.2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</row>
    <row r="973" spans="1:18" x14ac:dyDescent="0.2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</row>
    <row r="974" spans="1:18" x14ac:dyDescent="0.2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</row>
    <row r="975" spans="1:18" x14ac:dyDescent="0.2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</row>
    <row r="976" spans="1:18" x14ac:dyDescent="0.2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</row>
    <row r="977" spans="1:18" x14ac:dyDescent="0.2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</row>
    <row r="978" spans="1:18" x14ac:dyDescent="0.2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</row>
    <row r="979" spans="1:18" x14ac:dyDescent="0.2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</row>
    <row r="980" spans="1:18" x14ac:dyDescent="0.2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</row>
    <row r="981" spans="1:18" x14ac:dyDescent="0.2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</row>
    <row r="982" spans="1:18" x14ac:dyDescent="0.2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</row>
    <row r="983" spans="1:18" x14ac:dyDescent="0.2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</row>
    <row r="984" spans="1:18" x14ac:dyDescent="0.2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</row>
    <row r="985" spans="1:18" x14ac:dyDescent="0.2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</row>
    <row r="986" spans="1:18" x14ac:dyDescent="0.2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</row>
    <row r="987" spans="1:18" x14ac:dyDescent="0.2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</row>
    <row r="988" spans="1:18" x14ac:dyDescent="0.2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</row>
    <row r="989" spans="1:18" x14ac:dyDescent="0.2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</row>
    <row r="990" spans="1:18" x14ac:dyDescent="0.2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</row>
    <row r="991" spans="1:18" x14ac:dyDescent="0.2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</row>
    <row r="992" spans="1:18" x14ac:dyDescent="0.2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</row>
    <row r="993" spans="1:18" x14ac:dyDescent="0.2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</row>
    <row r="994" spans="1:18" x14ac:dyDescent="0.2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</row>
    <row r="995" spans="1:18" x14ac:dyDescent="0.2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</row>
    <row r="996" spans="1:18" x14ac:dyDescent="0.2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</row>
    <row r="997" spans="1:18" x14ac:dyDescent="0.2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</row>
    <row r="998" spans="1:18" x14ac:dyDescent="0.2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</row>
    <row r="999" spans="1:18" x14ac:dyDescent="0.2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</row>
    <row r="1000" spans="1:18" x14ac:dyDescent="0.2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</row>
    <row r="1001" spans="1:18" x14ac:dyDescent="0.2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</row>
    <row r="1002" spans="1:18" x14ac:dyDescent="0.2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</row>
    <row r="1003" spans="1:18" x14ac:dyDescent="0.2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</row>
    <row r="1004" spans="1:18" x14ac:dyDescent="0.2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</row>
    <row r="1005" spans="1:18" x14ac:dyDescent="0.2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</row>
    <row r="1006" spans="1:18" x14ac:dyDescent="0.2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</row>
    <row r="1007" spans="1:18" x14ac:dyDescent="0.2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</row>
    <row r="1008" spans="1:18" x14ac:dyDescent="0.2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</row>
    <row r="1009" spans="1:18" x14ac:dyDescent="0.2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</row>
    <row r="1010" spans="1:18" x14ac:dyDescent="0.2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</row>
    <row r="1011" spans="1:18" x14ac:dyDescent="0.2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</row>
    <row r="1012" spans="1:18" x14ac:dyDescent="0.2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</row>
    <row r="1013" spans="1:18" x14ac:dyDescent="0.2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</row>
    <row r="1014" spans="1:18" x14ac:dyDescent="0.2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</row>
    <row r="1015" spans="1:18" x14ac:dyDescent="0.2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</row>
    <row r="1016" spans="1:18" x14ac:dyDescent="0.2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</row>
    <row r="1017" spans="1:18" x14ac:dyDescent="0.2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</row>
    <row r="1018" spans="1:18" x14ac:dyDescent="0.2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</row>
    <row r="1019" spans="1:18" x14ac:dyDescent="0.2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</row>
    <row r="1020" spans="1:18" x14ac:dyDescent="0.2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</row>
    <row r="1021" spans="1:18" x14ac:dyDescent="0.2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</row>
    <row r="1022" spans="1:18" x14ac:dyDescent="0.2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</row>
    <row r="1023" spans="1:18" x14ac:dyDescent="0.2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</row>
    <row r="1024" spans="1:18" x14ac:dyDescent="0.2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</row>
    <row r="1025" spans="1:18" x14ac:dyDescent="0.2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35"/>
    </row>
    <row r="1026" spans="1:18" x14ac:dyDescent="0.2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35"/>
    </row>
    <row r="1027" spans="1:18" x14ac:dyDescent="0.2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</row>
    <row r="1028" spans="1:18" x14ac:dyDescent="0.2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</row>
    <row r="1029" spans="1:18" x14ac:dyDescent="0.2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35"/>
    </row>
    <row r="1030" spans="1:18" x14ac:dyDescent="0.2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35"/>
    </row>
    <row r="1031" spans="1:18" x14ac:dyDescent="0.2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35"/>
    </row>
    <row r="1032" spans="1:18" x14ac:dyDescent="0.2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35"/>
    </row>
    <row r="1033" spans="1:18" x14ac:dyDescent="0.2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</row>
    <row r="1034" spans="1:18" x14ac:dyDescent="0.2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35"/>
    </row>
    <row r="1035" spans="1:18" x14ac:dyDescent="0.2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</row>
    <row r="1036" spans="1:18" x14ac:dyDescent="0.2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35"/>
    </row>
    <row r="1037" spans="1:18" x14ac:dyDescent="0.2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</row>
    <row r="1038" spans="1:18" x14ac:dyDescent="0.2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35"/>
    </row>
    <row r="1039" spans="1:18" x14ac:dyDescent="0.2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</row>
    <row r="1040" spans="1:18" x14ac:dyDescent="0.2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35"/>
    </row>
    <row r="1041" spans="1:18" x14ac:dyDescent="0.2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35"/>
    </row>
    <row r="1042" spans="1:18" x14ac:dyDescent="0.2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35"/>
    </row>
    <row r="1043" spans="1:18" x14ac:dyDescent="0.2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</row>
    <row r="1044" spans="1:18" x14ac:dyDescent="0.2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35"/>
    </row>
    <row r="1045" spans="1:18" x14ac:dyDescent="0.2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35"/>
    </row>
    <row r="1046" spans="1:18" x14ac:dyDescent="0.2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35"/>
    </row>
    <row r="1047" spans="1:18" x14ac:dyDescent="0.2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35"/>
    </row>
    <row r="1048" spans="1:18" x14ac:dyDescent="0.2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35"/>
    </row>
    <row r="1049" spans="1:18" x14ac:dyDescent="0.2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35"/>
    </row>
    <row r="1050" spans="1:18" x14ac:dyDescent="0.2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35"/>
    </row>
    <row r="1051" spans="1:18" x14ac:dyDescent="0.2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35"/>
      <c r="L1051" s="35"/>
      <c r="M1051" s="35"/>
      <c r="N1051" s="35"/>
      <c r="O1051" s="35"/>
      <c r="P1051" s="35"/>
      <c r="Q1051" s="35"/>
      <c r="R1051" s="35"/>
    </row>
    <row r="1052" spans="1:18" x14ac:dyDescent="0.2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35"/>
      <c r="L1052" s="35"/>
      <c r="M1052" s="35"/>
      <c r="N1052" s="35"/>
      <c r="O1052" s="35"/>
      <c r="P1052" s="35"/>
      <c r="Q1052" s="35"/>
      <c r="R1052" s="35"/>
    </row>
    <row r="1053" spans="1:18" x14ac:dyDescent="0.2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35"/>
      <c r="L1053" s="35"/>
      <c r="M1053" s="35"/>
      <c r="N1053" s="35"/>
      <c r="O1053" s="35"/>
      <c r="P1053" s="35"/>
      <c r="Q1053" s="35"/>
      <c r="R1053" s="35"/>
    </row>
    <row r="1054" spans="1:18" x14ac:dyDescent="0.2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35"/>
      <c r="L1054" s="35"/>
      <c r="M1054" s="35"/>
      <c r="N1054" s="35"/>
      <c r="O1054" s="35"/>
      <c r="P1054" s="35"/>
      <c r="Q1054" s="35"/>
      <c r="R1054" s="35"/>
    </row>
    <row r="1055" spans="1:18" x14ac:dyDescent="0.2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35"/>
      <c r="L1055" s="35"/>
      <c r="M1055" s="35"/>
      <c r="N1055" s="35"/>
      <c r="O1055" s="35"/>
      <c r="P1055" s="35"/>
      <c r="Q1055" s="35"/>
      <c r="R1055" s="35"/>
    </row>
    <row r="1056" spans="1:18" x14ac:dyDescent="0.2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35"/>
      <c r="L1056" s="35"/>
      <c r="M1056" s="35"/>
      <c r="N1056" s="35"/>
      <c r="O1056" s="35"/>
      <c r="P1056" s="35"/>
      <c r="Q1056" s="35"/>
      <c r="R1056" s="35"/>
    </row>
    <row r="1057" spans="1:18" x14ac:dyDescent="0.2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35"/>
      <c r="L1057" s="35"/>
      <c r="M1057" s="35"/>
      <c r="N1057" s="35"/>
      <c r="O1057" s="35"/>
      <c r="P1057" s="35"/>
      <c r="Q1057" s="35"/>
      <c r="R1057" s="35"/>
    </row>
    <row r="1058" spans="1:18" x14ac:dyDescent="0.2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35"/>
      <c r="L1058" s="35"/>
      <c r="M1058" s="35"/>
      <c r="N1058" s="35"/>
      <c r="O1058" s="35"/>
      <c r="P1058" s="35"/>
      <c r="Q1058" s="35"/>
      <c r="R1058" s="35"/>
    </row>
    <row r="1059" spans="1:18" x14ac:dyDescent="0.2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35"/>
      <c r="L1059" s="35"/>
      <c r="M1059" s="35"/>
      <c r="N1059" s="35"/>
      <c r="O1059" s="35"/>
      <c r="P1059" s="35"/>
      <c r="Q1059" s="35"/>
      <c r="R1059" s="35"/>
    </row>
    <row r="1060" spans="1:18" x14ac:dyDescent="0.2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35"/>
      <c r="L1060" s="35"/>
      <c r="M1060" s="35"/>
      <c r="N1060" s="35"/>
      <c r="O1060" s="35"/>
      <c r="P1060" s="35"/>
      <c r="Q1060" s="35"/>
      <c r="R1060" s="35"/>
    </row>
    <row r="1061" spans="1:18" x14ac:dyDescent="0.2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35"/>
      <c r="L1061" s="35"/>
      <c r="M1061" s="35"/>
      <c r="N1061" s="35"/>
      <c r="O1061" s="35"/>
      <c r="P1061" s="35"/>
      <c r="Q1061" s="35"/>
      <c r="R1061" s="35"/>
    </row>
    <row r="1062" spans="1:18" x14ac:dyDescent="0.2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35"/>
      <c r="L1062" s="35"/>
      <c r="M1062" s="35"/>
      <c r="N1062" s="35"/>
      <c r="O1062" s="35"/>
      <c r="P1062" s="35"/>
      <c r="Q1062" s="35"/>
      <c r="R1062" s="35"/>
    </row>
    <row r="1063" spans="1:18" x14ac:dyDescent="0.2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35"/>
      <c r="L1063" s="35"/>
      <c r="M1063" s="35"/>
      <c r="N1063" s="35"/>
      <c r="O1063" s="35"/>
      <c r="P1063" s="35"/>
      <c r="Q1063" s="35"/>
      <c r="R1063" s="35"/>
    </row>
    <row r="1064" spans="1:18" x14ac:dyDescent="0.2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35"/>
      <c r="L1064" s="35"/>
      <c r="M1064" s="35"/>
      <c r="N1064" s="35"/>
      <c r="O1064" s="35"/>
      <c r="P1064" s="35"/>
      <c r="Q1064" s="35"/>
      <c r="R1064" s="35"/>
    </row>
    <row r="1065" spans="1:18" x14ac:dyDescent="0.2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35"/>
      <c r="L1065" s="35"/>
      <c r="M1065" s="35"/>
      <c r="N1065" s="35"/>
      <c r="O1065" s="35"/>
      <c r="P1065" s="35"/>
      <c r="Q1065" s="35"/>
      <c r="R1065" s="35"/>
    </row>
    <row r="1066" spans="1:18" x14ac:dyDescent="0.2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35"/>
      <c r="L1066" s="35"/>
      <c r="M1066" s="35"/>
      <c r="N1066" s="35"/>
      <c r="O1066" s="35"/>
      <c r="P1066" s="35"/>
      <c r="Q1066" s="35"/>
      <c r="R1066" s="35"/>
    </row>
    <row r="1067" spans="1:18" x14ac:dyDescent="0.2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35"/>
    </row>
    <row r="1068" spans="1:18" x14ac:dyDescent="0.2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35"/>
      <c r="L1068" s="35"/>
      <c r="M1068" s="35"/>
      <c r="N1068" s="35"/>
      <c r="O1068" s="35"/>
      <c r="P1068" s="35"/>
      <c r="Q1068" s="35"/>
      <c r="R1068" s="35"/>
    </row>
    <row r="1069" spans="1:18" x14ac:dyDescent="0.2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</row>
    <row r="1070" spans="1:18" x14ac:dyDescent="0.2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35"/>
      <c r="L1070" s="35"/>
      <c r="M1070" s="35"/>
      <c r="N1070" s="35"/>
      <c r="O1070" s="35"/>
      <c r="P1070" s="35"/>
      <c r="Q1070" s="35"/>
      <c r="R1070" s="35"/>
    </row>
    <row r="1071" spans="1:18" x14ac:dyDescent="0.2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35"/>
      <c r="L1071" s="35"/>
      <c r="M1071" s="35"/>
      <c r="N1071" s="35"/>
      <c r="O1071" s="35"/>
      <c r="P1071" s="35"/>
      <c r="Q1071" s="35"/>
      <c r="R1071" s="35"/>
    </row>
    <row r="1072" spans="1:18" x14ac:dyDescent="0.2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35"/>
      <c r="L1072" s="35"/>
      <c r="M1072" s="35"/>
      <c r="N1072" s="35"/>
      <c r="O1072" s="35"/>
      <c r="P1072" s="35"/>
      <c r="Q1072" s="35"/>
      <c r="R1072" s="35"/>
    </row>
    <row r="1073" spans="1:18" x14ac:dyDescent="0.2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35"/>
      <c r="L1073" s="35"/>
      <c r="M1073" s="35"/>
      <c r="N1073" s="35"/>
      <c r="O1073" s="35"/>
      <c r="P1073" s="35"/>
      <c r="Q1073" s="35"/>
      <c r="R1073" s="35"/>
    </row>
    <row r="1074" spans="1:18" x14ac:dyDescent="0.2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35"/>
      <c r="L1074" s="35"/>
      <c r="M1074" s="35"/>
      <c r="N1074" s="35"/>
      <c r="O1074" s="35"/>
      <c r="P1074" s="35"/>
      <c r="Q1074" s="35"/>
      <c r="R1074" s="35"/>
    </row>
    <row r="1075" spans="1:18" x14ac:dyDescent="0.2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35"/>
      <c r="L1075" s="35"/>
      <c r="M1075" s="35"/>
      <c r="N1075" s="35"/>
      <c r="O1075" s="35"/>
      <c r="P1075" s="35"/>
      <c r="Q1075" s="35"/>
      <c r="R1075" s="35"/>
    </row>
    <row r="1076" spans="1:18" x14ac:dyDescent="0.2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35"/>
      <c r="L1076" s="35"/>
      <c r="M1076" s="35"/>
      <c r="N1076" s="35"/>
      <c r="O1076" s="35"/>
      <c r="P1076" s="35"/>
      <c r="Q1076" s="35"/>
      <c r="R1076" s="35"/>
    </row>
    <row r="1077" spans="1:18" x14ac:dyDescent="0.2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35"/>
      <c r="L1077" s="35"/>
      <c r="M1077" s="35"/>
      <c r="N1077" s="35"/>
      <c r="O1077" s="35"/>
      <c r="P1077" s="35"/>
      <c r="Q1077" s="35"/>
      <c r="R1077" s="35"/>
    </row>
    <row r="1078" spans="1:18" x14ac:dyDescent="0.2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35"/>
      <c r="L1078" s="35"/>
      <c r="M1078" s="35"/>
      <c r="N1078" s="35"/>
      <c r="O1078" s="35"/>
      <c r="P1078" s="35"/>
      <c r="Q1078" s="35"/>
      <c r="R1078" s="35"/>
    </row>
    <row r="1079" spans="1:18" x14ac:dyDescent="0.2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35"/>
      <c r="L1079" s="35"/>
      <c r="M1079" s="35"/>
      <c r="N1079" s="35"/>
      <c r="O1079" s="35"/>
      <c r="P1079" s="35"/>
      <c r="Q1079" s="35"/>
      <c r="R1079" s="35"/>
    </row>
    <row r="1080" spans="1:18" x14ac:dyDescent="0.2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35"/>
      <c r="L1080" s="35"/>
      <c r="M1080" s="35"/>
      <c r="N1080" s="35"/>
      <c r="O1080" s="35"/>
      <c r="P1080" s="35"/>
      <c r="Q1080" s="35"/>
      <c r="R1080" s="35"/>
    </row>
    <row r="1081" spans="1:18" x14ac:dyDescent="0.2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35"/>
      <c r="L1081" s="35"/>
      <c r="M1081" s="35"/>
      <c r="N1081" s="35"/>
      <c r="O1081" s="35"/>
      <c r="P1081" s="35"/>
      <c r="Q1081" s="35"/>
      <c r="R1081" s="35"/>
    </row>
    <row r="1082" spans="1:18" x14ac:dyDescent="0.2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35"/>
      <c r="L1082" s="35"/>
      <c r="M1082" s="35"/>
      <c r="N1082" s="35"/>
      <c r="O1082" s="35"/>
      <c r="P1082" s="35"/>
      <c r="Q1082" s="35"/>
      <c r="R1082" s="35"/>
    </row>
    <row r="1083" spans="1:18" x14ac:dyDescent="0.2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35"/>
      <c r="L1083" s="35"/>
      <c r="M1083" s="35"/>
      <c r="N1083" s="35"/>
      <c r="O1083" s="35"/>
      <c r="P1083" s="35"/>
      <c r="Q1083" s="35"/>
      <c r="R1083" s="35"/>
    </row>
    <row r="1084" spans="1:18" x14ac:dyDescent="0.2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35"/>
      <c r="L1084" s="35"/>
      <c r="M1084" s="35"/>
      <c r="N1084" s="35"/>
      <c r="O1084" s="35"/>
      <c r="P1084" s="35"/>
      <c r="Q1084" s="35"/>
      <c r="R1084" s="35"/>
    </row>
    <row r="1085" spans="1:18" x14ac:dyDescent="0.2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35"/>
    </row>
    <row r="1086" spans="1:18" x14ac:dyDescent="0.2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35"/>
    </row>
    <row r="1087" spans="1:18" x14ac:dyDescent="0.2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35"/>
      <c r="L1087" s="35"/>
      <c r="M1087" s="35"/>
      <c r="N1087" s="35"/>
      <c r="O1087" s="35"/>
      <c r="P1087" s="35"/>
      <c r="Q1087" s="35"/>
      <c r="R1087" s="35"/>
    </row>
    <row r="1088" spans="1:18" x14ac:dyDescent="0.2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35"/>
      <c r="L1088" s="35"/>
      <c r="M1088" s="35"/>
      <c r="N1088" s="35"/>
      <c r="O1088" s="35"/>
      <c r="P1088" s="35"/>
      <c r="Q1088" s="35"/>
      <c r="R1088" s="35"/>
    </row>
    <row r="1089" spans="1:18" x14ac:dyDescent="0.2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35"/>
      <c r="L1089" s="35"/>
      <c r="M1089" s="35"/>
      <c r="N1089" s="35"/>
      <c r="O1089" s="35"/>
      <c r="P1089" s="35"/>
      <c r="Q1089" s="35"/>
      <c r="R1089" s="35"/>
    </row>
    <row r="1090" spans="1:18" x14ac:dyDescent="0.2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35"/>
      <c r="L1090" s="35"/>
      <c r="M1090" s="35"/>
      <c r="N1090" s="35"/>
      <c r="O1090" s="35"/>
      <c r="P1090" s="35"/>
      <c r="Q1090" s="35"/>
      <c r="R1090" s="35"/>
    </row>
    <row r="1091" spans="1:18" x14ac:dyDescent="0.2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35"/>
      <c r="L1091" s="35"/>
      <c r="M1091" s="35"/>
      <c r="N1091" s="35"/>
      <c r="O1091" s="35"/>
      <c r="P1091" s="35"/>
      <c r="Q1091" s="35"/>
      <c r="R1091" s="35"/>
    </row>
    <row r="1092" spans="1:18" x14ac:dyDescent="0.2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35"/>
      <c r="L1092" s="35"/>
      <c r="M1092" s="35"/>
      <c r="N1092" s="35"/>
      <c r="O1092" s="35"/>
      <c r="P1092" s="35"/>
      <c r="Q1092" s="35"/>
      <c r="R1092" s="35"/>
    </row>
    <row r="1093" spans="1:18" x14ac:dyDescent="0.2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35"/>
      <c r="L1093" s="35"/>
      <c r="M1093" s="35"/>
      <c r="N1093" s="35"/>
      <c r="O1093" s="35"/>
      <c r="P1093" s="35"/>
      <c r="Q1093" s="35"/>
      <c r="R1093" s="35"/>
    </row>
    <row r="1094" spans="1:18" x14ac:dyDescent="0.2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35"/>
      <c r="L1094" s="35"/>
      <c r="M1094" s="35"/>
      <c r="N1094" s="35"/>
      <c r="O1094" s="35"/>
      <c r="P1094" s="35"/>
      <c r="Q1094" s="35"/>
      <c r="R1094" s="35"/>
    </row>
    <row r="1095" spans="1:18" x14ac:dyDescent="0.2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35"/>
      <c r="L1095" s="35"/>
      <c r="M1095" s="35"/>
      <c r="N1095" s="35"/>
      <c r="O1095" s="35"/>
      <c r="P1095" s="35"/>
      <c r="Q1095" s="35"/>
      <c r="R1095" s="35"/>
    </row>
    <row r="1096" spans="1:18" x14ac:dyDescent="0.2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35"/>
      <c r="L1096" s="35"/>
      <c r="M1096" s="35"/>
      <c r="N1096" s="35"/>
      <c r="O1096" s="35"/>
      <c r="P1096" s="35"/>
      <c r="Q1096" s="35"/>
      <c r="R1096" s="35"/>
    </row>
    <row r="1097" spans="1:18" x14ac:dyDescent="0.2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35"/>
      <c r="L1097" s="35"/>
      <c r="M1097" s="35"/>
      <c r="N1097" s="35"/>
      <c r="O1097" s="35"/>
      <c r="P1097" s="35"/>
      <c r="Q1097" s="35"/>
      <c r="R1097" s="35"/>
    </row>
    <row r="1098" spans="1:18" x14ac:dyDescent="0.2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35"/>
      <c r="L1098" s="35"/>
      <c r="M1098" s="35"/>
      <c r="N1098" s="35"/>
      <c r="O1098" s="35"/>
      <c r="P1098" s="35"/>
      <c r="Q1098" s="35"/>
      <c r="R1098" s="35"/>
    </row>
    <row r="1099" spans="1:18" x14ac:dyDescent="0.2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35"/>
      <c r="L1099" s="35"/>
      <c r="M1099" s="35"/>
      <c r="N1099" s="35"/>
      <c r="O1099" s="35"/>
      <c r="P1099" s="35"/>
      <c r="Q1099" s="35"/>
      <c r="R1099" s="35"/>
    </row>
    <row r="1100" spans="1:18" x14ac:dyDescent="0.2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35"/>
      <c r="L1100" s="35"/>
      <c r="M1100" s="35"/>
      <c r="N1100" s="35"/>
      <c r="O1100" s="35"/>
      <c r="P1100" s="35"/>
      <c r="Q1100" s="35"/>
      <c r="R1100" s="35"/>
    </row>
    <row r="1101" spans="1:18" x14ac:dyDescent="0.2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35"/>
    </row>
    <row r="1102" spans="1:18" x14ac:dyDescent="0.2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35"/>
      <c r="L1102" s="35"/>
      <c r="M1102" s="35"/>
      <c r="N1102" s="35"/>
      <c r="O1102" s="35"/>
      <c r="P1102" s="35"/>
      <c r="Q1102" s="35"/>
      <c r="R1102" s="35"/>
    </row>
    <row r="1103" spans="1:18" x14ac:dyDescent="0.2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</row>
    <row r="1104" spans="1:18" x14ac:dyDescent="0.2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35"/>
      <c r="L1104" s="35"/>
      <c r="M1104" s="35"/>
      <c r="N1104" s="35"/>
      <c r="O1104" s="35"/>
      <c r="P1104" s="35"/>
      <c r="Q1104" s="35"/>
      <c r="R1104" s="35"/>
    </row>
    <row r="1105" spans="1:18" x14ac:dyDescent="0.2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35"/>
      <c r="L1105" s="35"/>
      <c r="M1105" s="35"/>
      <c r="N1105" s="35"/>
      <c r="O1105" s="35"/>
      <c r="P1105" s="35"/>
      <c r="Q1105" s="35"/>
      <c r="R1105" s="35"/>
    </row>
    <row r="1106" spans="1:18" x14ac:dyDescent="0.2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35"/>
      <c r="L1106" s="35"/>
      <c r="M1106" s="35"/>
      <c r="N1106" s="35"/>
      <c r="O1106" s="35"/>
      <c r="P1106" s="35"/>
      <c r="Q1106" s="35"/>
      <c r="R1106" s="35"/>
    </row>
    <row r="1107" spans="1:18" x14ac:dyDescent="0.2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35"/>
      <c r="L1107" s="35"/>
      <c r="M1107" s="35"/>
      <c r="N1107" s="35"/>
      <c r="O1107" s="35"/>
      <c r="P1107" s="35"/>
      <c r="Q1107" s="35"/>
      <c r="R1107" s="35"/>
    </row>
    <row r="1108" spans="1:18" x14ac:dyDescent="0.2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35"/>
      <c r="L1108" s="35"/>
      <c r="M1108" s="35"/>
      <c r="N1108" s="35"/>
      <c r="O1108" s="35"/>
      <c r="P1108" s="35"/>
      <c r="Q1108" s="35"/>
      <c r="R1108" s="35"/>
    </row>
    <row r="1109" spans="1:18" x14ac:dyDescent="0.2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35"/>
      <c r="L1109" s="35"/>
      <c r="M1109" s="35"/>
      <c r="N1109" s="35"/>
      <c r="O1109" s="35"/>
      <c r="P1109" s="35"/>
      <c r="Q1109" s="35"/>
      <c r="R1109" s="35"/>
    </row>
    <row r="1110" spans="1:18" x14ac:dyDescent="0.2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35"/>
      <c r="L1110" s="35"/>
      <c r="M1110" s="35"/>
      <c r="N1110" s="35"/>
      <c r="O1110" s="35"/>
      <c r="P1110" s="35"/>
      <c r="Q1110" s="35"/>
      <c r="R1110" s="35"/>
    </row>
    <row r="1111" spans="1:18" x14ac:dyDescent="0.2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35"/>
      <c r="L1111" s="35"/>
      <c r="M1111" s="35"/>
      <c r="N1111" s="35"/>
      <c r="O1111" s="35"/>
      <c r="P1111" s="35"/>
      <c r="Q1111" s="35"/>
      <c r="R1111" s="35"/>
    </row>
    <row r="1112" spans="1:18" x14ac:dyDescent="0.2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35"/>
      <c r="L1112" s="35"/>
      <c r="M1112" s="35"/>
      <c r="N1112" s="35"/>
      <c r="O1112" s="35"/>
      <c r="P1112" s="35"/>
      <c r="Q1112" s="35"/>
      <c r="R1112" s="35"/>
    </row>
    <row r="1113" spans="1:18" x14ac:dyDescent="0.2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35"/>
      <c r="L1113" s="35"/>
      <c r="M1113" s="35"/>
      <c r="N1113" s="35"/>
      <c r="O1113" s="35"/>
      <c r="P1113" s="35"/>
      <c r="Q1113" s="35"/>
      <c r="R1113" s="35"/>
    </row>
    <row r="1114" spans="1:18" x14ac:dyDescent="0.2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35"/>
      <c r="L1114" s="35"/>
      <c r="M1114" s="35"/>
      <c r="N1114" s="35"/>
      <c r="O1114" s="35"/>
      <c r="P1114" s="35"/>
      <c r="Q1114" s="35"/>
      <c r="R1114" s="35"/>
    </row>
    <row r="1115" spans="1:18" x14ac:dyDescent="0.2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35"/>
      <c r="L1115" s="35"/>
      <c r="M1115" s="35"/>
      <c r="N1115" s="35"/>
      <c r="O1115" s="35"/>
      <c r="P1115" s="35"/>
      <c r="Q1115" s="35"/>
      <c r="R1115" s="35"/>
    </row>
    <row r="1116" spans="1:18" x14ac:dyDescent="0.2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35"/>
      <c r="L1116" s="35"/>
      <c r="M1116" s="35"/>
      <c r="N1116" s="35"/>
      <c r="O1116" s="35"/>
      <c r="P1116" s="35"/>
      <c r="Q1116" s="35"/>
      <c r="R1116" s="35"/>
    </row>
    <row r="1117" spans="1:18" x14ac:dyDescent="0.2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35"/>
      <c r="L1117" s="35"/>
      <c r="M1117" s="35"/>
      <c r="N1117" s="35"/>
      <c r="O1117" s="35"/>
      <c r="P1117" s="35"/>
      <c r="Q1117" s="35"/>
      <c r="R1117" s="35"/>
    </row>
    <row r="1118" spans="1:18" x14ac:dyDescent="0.2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35"/>
      <c r="L1118" s="35"/>
      <c r="M1118" s="35"/>
      <c r="N1118" s="35"/>
      <c r="O1118" s="35"/>
      <c r="P1118" s="35"/>
      <c r="Q1118" s="35"/>
      <c r="R1118" s="35"/>
    </row>
    <row r="1119" spans="1:18" x14ac:dyDescent="0.2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35"/>
      <c r="L1119" s="35"/>
      <c r="M1119" s="35"/>
      <c r="N1119" s="35"/>
      <c r="O1119" s="35"/>
      <c r="P1119" s="35"/>
      <c r="Q1119" s="35"/>
      <c r="R1119" s="35"/>
    </row>
    <row r="1120" spans="1:18" x14ac:dyDescent="0.2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35"/>
      <c r="L1120" s="35"/>
      <c r="M1120" s="35"/>
      <c r="N1120" s="35"/>
      <c r="O1120" s="35"/>
      <c r="P1120" s="35"/>
      <c r="Q1120" s="35"/>
      <c r="R1120" s="35"/>
    </row>
    <row r="1121" spans="1:18" x14ac:dyDescent="0.2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35"/>
      <c r="L1121" s="35"/>
      <c r="M1121" s="35"/>
      <c r="N1121" s="35"/>
      <c r="O1121" s="35"/>
      <c r="P1121" s="35"/>
      <c r="Q1121" s="35"/>
      <c r="R1121" s="35"/>
    </row>
    <row r="1122" spans="1:18" x14ac:dyDescent="0.2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35"/>
      <c r="L1122" s="35"/>
      <c r="M1122" s="35"/>
      <c r="N1122" s="35"/>
      <c r="O1122" s="35"/>
      <c r="P1122" s="35"/>
      <c r="Q1122" s="35"/>
      <c r="R1122" s="35"/>
    </row>
    <row r="1123" spans="1:18" x14ac:dyDescent="0.2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35"/>
      <c r="L1123" s="35"/>
      <c r="M1123" s="35"/>
      <c r="N1123" s="35"/>
      <c r="O1123" s="35"/>
      <c r="P1123" s="35"/>
      <c r="Q1123" s="35"/>
      <c r="R1123" s="35"/>
    </row>
    <row r="1124" spans="1:18" x14ac:dyDescent="0.2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35"/>
      <c r="L1124" s="35"/>
      <c r="M1124" s="35"/>
      <c r="N1124" s="35"/>
      <c r="O1124" s="35"/>
      <c r="P1124" s="35"/>
      <c r="Q1124" s="35"/>
      <c r="R1124" s="35"/>
    </row>
    <row r="1125" spans="1:18" x14ac:dyDescent="0.2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35"/>
      <c r="L1125" s="35"/>
      <c r="M1125" s="35"/>
      <c r="N1125" s="35"/>
      <c r="O1125" s="35"/>
      <c r="P1125" s="35"/>
      <c r="Q1125" s="35"/>
      <c r="R1125" s="35"/>
    </row>
    <row r="1126" spans="1:18" x14ac:dyDescent="0.2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35"/>
      <c r="L1126" s="35"/>
      <c r="M1126" s="35"/>
      <c r="N1126" s="35"/>
      <c r="O1126" s="35"/>
      <c r="P1126" s="35"/>
      <c r="Q1126" s="35"/>
      <c r="R1126" s="35"/>
    </row>
    <row r="1127" spans="1:18" x14ac:dyDescent="0.2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35"/>
      <c r="L1127" s="35"/>
      <c r="M1127" s="35"/>
      <c r="N1127" s="35"/>
      <c r="O1127" s="35"/>
      <c r="P1127" s="35"/>
      <c r="Q1127" s="35"/>
      <c r="R1127" s="35"/>
    </row>
    <row r="1128" spans="1:18" x14ac:dyDescent="0.2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35"/>
      <c r="L1128" s="35"/>
      <c r="M1128" s="35"/>
      <c r="N1128" s="35"/>
      <c r="O1128" s="35"/>
      <c r="P1128" s="35"/>
      <c r="Q1128" s="35"/>
      <c r="R1128" s="35"/>
    </row>
    <row r="1129" spans="1:18" x14ac:dyDescent="0.2">
      <c r="A1129" s="35"/>
      <c r="B1129" s="35"/>
      <c r="C1129" s="35"/>
      <c r="D1129" s="35"/>
      <c r="E1129" s="35"/>
      <c r="F1129" s="35"/>
      <c r="G1129" s="35"/>
      <c r="H1129" s="35"/>
      <c r="I1129" s="35"/>
      <c r="J1129" s="35"/>
      <c r="K1129" s="35"/>
      <c r="L1129" s="35"/>
      <c r="M1129" s="35"/>
      <c r="N1129" s="35"/>
      <c r="O1129" s="35"/>
      <c r="P1129" s="35"/>
      <c r="Q1129" s="35"/>
      <c r="R1129" s="35"/>
    </row>
    <row r="1130" spans="1:18" x14ac:dyDescent="0.2">
      <c r="A1130" s="35"/>
      <c r="B1130" s="35"/>
      <c r="C1130" s="35"/>
      <c r="D1130" s="35"/>
      <c r="E1130" s="35"/>
      <c r="F1130" s="35"/>
      <c r="G1130" s="35"/>
      <c r="H1130" s="35"/>
      <c r="I1130" s="35"/>
      <c r="J1130" s="35"/>
      <c r="K1130" s="35"/>
      <c r="L1130" s="35"/>
      <c r="M1130" s="35"/>
      <c r="N1130" s="35"/>
      <c r="O1130" s="35"/>
      <c r="P1130" s="35"/>
      <c r="Q1130" s="35"/>
      <c r="R1130" s="35"/>
    </row>
    <row r="1131" spans="1:18" x14ac:dyDescent="0.2">
      <c r="A1131" s="35"/>
      <c r="B1131" s="35"/>
      <c r="C1131" s="35"/>
      <c r="D1131" s="35"/>
      <c r="E1131" s="35"/>
      <c r="F1131" s="35"/>
      <c r="G1131" s="35"/>
      <c r="H1131" s="35"/>
      <c r="I1131" s="35"/>
      <c r="J1131" s="35"/>
      <c r="K1131" s="35"/>
      <c r="L1131" s="35"/>
      <c r="M1131" s="35"/>
      <c r="N1131" s="35"/>
      <c r="O1131" s="35"/>
      <c r="P1131" s="35"/>
      <c r="Q1131" s="35"/>
      <c r="R1131" s="35"/>
    </row>
    <row r="1132" spans="1:18" x14ac:dyDescent="0.2">
      <c r="A1132" s="35"/>
      <c r="B1132" s="35"/>
      <c r="C1132" s="35"/>
      <c r="D1132" s="35"/>
      <c r="E1132" s="35"/>
      <c r="F1132" s="35"/>
      <c r="G1132" s="35"/>
      <c r="H1132" s="35"/>
      <c r="I1132" s="35"/>
      <c r="J1132" s="35"/>
      <c r="K1132" s="35"/>
      <c r="L1132" s="35"/>
      <c r="M1132" s="35"/>
      <c r="N1132" s="35"/>
      <c r="O1132" s="35"/>
      <c r="P1132" s="35"/>
      <c r="Q1132" s="35"/>
      <c r="R1132" s="35"/>
    </row>
    <row r="1133" spans="1:18" x14ac:dyDescent="0.2">
      <c r="A1133" s="35"/>
      <c r="B1133" s="35"/>
      <c r="C1133" s="35"/>
      <c r="D1133" s="35"/>
      <c r="E1133" s="35"/>
      <c r="F1133" s="35"/>
      <c r="G1133" s="35"/>
      <c r="H1133" s="35"/>
      <c r="I1133" s="35"/>
      <c r="J1133" s="35"/>
      <c r="K1133" s="35"/>
      <c r="L1133" s="35"/>
      <c r="M1133" s="35"/>
      <c r="N1133" s="35"/>
      <c r="O1133" s="35"/>
      <c r="P1133" s="35"/>
      <c r="Q1133" s="35"/>
      <c r="R1133" s="35"/>
    </row>
    <row r="1134" spans="1:18" x14ac:dyDescent="0.2">
      <c r="A1134" s="35"/>
      <c r="B1134" s="35"/>
      <c r="C1134" s="35"/>
      <c r="D1134" s="35"/>
      <c r="E1134" s="35"/>
      <c r="F1134" s="35"/>
      <c r="G1134" s="35"/>
      <c r="H1134" s="35"/>
      <c r="I1134" s="35"/>
      <c r="J1134" s="35"/>
      <c r="K1134" s="35"/>
      <c r="L1134" s="35"/>
      <c r="M1134" s="35"/>
      <c r="N1134" s="35"/>
      <c r="O1134" s="35"/>
      <c r="P1134" s="35"/>
      <c r="Q1134" s="35"/>
      <c r="R1134" s="35"/>
    </row>
    <row r="1135" spans="1:18" x14ac:dyDescent="0.2">
      <c r="A1135" s="35"/>
      <c r="B1135" s="35"/>
      <c r="C1135" s="35"/>
      <c r="D1135" s="35"/>
      <c r="E1135" s="35"/>
      <c r="F1135" s="35"/>
      <c r="G1135" s="35"/>
      <c r="H1135" s="35"/>
      <c r="I1135" s="35"/>
      <c r="J1135" s="35"/>
      <c r="K1135" s="35"/>
      <c r="L1135" s="35"/>
      <c r="M1135" s="35"/>
      <c r="N1135" s="35"/>
      <c r="O1135" s="35"/>
      <c r="P1135" s="35"/>
      <c r="Q1135" s="35"/>
      <c r="R1135" s="35"/>
    </row>
    <row r="1136" spans="1:18" x14ac:dyDescent="0.2">
      <c r="A1136" s="35"/>
      <c r="B1136" s="35"/>
      <c r="C1136" s="35"/>
      <c r="D1136" s="35"/>
      <c r="E1136" s="35"/>
      <c r="F1136" s="35"/>
      <c r="G1136" s="35"/>
      <c r="H1136" s="35"/>
      <c r="I1136" s="35"/>
      <c r="J1136" s="35"/>
      <c r="K1136" s="35"/>
      <c r="L1136" s="35"/>
      <c r="M1136" s="35"/>
      <c r="N1136" s="35"/>
      <c r="O1136" s="35"/>
      <c r="P1136" s="35"/>
      <c r="Q1136" s="35"/>
      <c r="R1136" s="35"/>
    </row>
    <row r="1137" spans="1:18" x14ac:dyDescent="0.2">
      <c r="A1137" s="35"/>
      <c r="B1137" s="35"/>
      <c r="C1137" s="35"/>
      <c r="D1137" s="35"/>
      <c r="E1137" s="35"/>
      <c r="F1137" s="35"/>
      <c r="G1137" s="35"/>
      <c r="H1137" s="35"/>
      <c r="I1137" s="35"/>
      <c r="J1137" s="35"/>
      <c r="K1137" s="35"/>
      <c r="L1137" s="35"/>
      <c r="M1137" s="35"/>
      <c r="N1137" s="35"/>
      <c r="O1137" s="35"/>
      <c r="P1137" s="35"/>
      <c r="Q1137" s="35"/>
      <c r="R1137" s="35"/>
    </row>
    <row r="1138" spans="1:18" x14ac:dyDescent="0.2">
      <c r="A1138" s="35"/>
      <c r="B1138" s="35"/>
      <c r="C1138" s="35"/>
      <c r="D1138" s="35"/>
      <c r="E1138" s="35"/>
      <c r="F1138" s="35"/>
      <c r="G1138" s="35"/>
      <c r="H1138" s="35"/>
      <c r="I1138" s="35"/>
      <c r="J1138" s="35"/>
      <c r="K1138" s="35"/>
      <c r="L1138" s="35"/>
      <c r="M1138" s="35"/>
      <c r="N1138" s="35"/>
      <c r="O1138" s="35"/>
      <c r="P1138" s="35"/>
      <c r="Q1138" s="35"/>
      <c r="R1138" s="35"/>
    </row>
    <row r="1139" spans="1:18" x14ac:dyDescent="0.2">
      <c r="A1139" s="35"/>
      <c r="B1139" s="35"/>
      <c r="C1139" s="35"/>
      <c r="D1139" s="35"/>
      <c r="E1139" s="35"/>
      <c r="F1139" s="35"/>
      <c r="G1139" s="35"/>
      <c r="H1139" s="35"/>
      <c r="I1139" s="35"/>
      <c r="J1139" s="35"/>
      <c r="K1139" s="35"/>
      <c r="L1139" s="35"/>
      <c r="M1139" s="35"/>
      <c r="N1139" s="35"/>
      <c r="O1139" s="35"/>
      <c r="P1139" s="35"/>
      <c r="Q1139" s="35"/>
      <c r="R1139" s="35"/>
    </row>
    <row r="1140" spans="1:18" x14ac:dyDescent="0.2">
      <c r="A1140" s="35"/>
      <c r="B1140" s="35"/>
      <c r="C1140" s="35"/>
      <c r="D1140" s="35"/>
      <c r="E1140" s="35"/>
      <c r="F1140" s="35"/>
      <c r="G1140" s="35"/>
      <c r="H1140" s="35"/>
      <c r="I1140" s="35"/>
      <c r="J1140" s="35"/>
      <c r="K1140" s="35"/>
      <c r="L1140" s="35"/>
      <c r="M1140" s="35"/>
      <c r="N1140" s="35"/>
      <c r="O1140" s="35"/>
      <c r="P1140" s="35"/>
      <c r="Q1140" s="35"/>
      <c r="R1140" s="35"/>
    </row>
    <row r="1141" spans="1:18" x14ac:dyDescent="0.2">
      <c r="A1141" s="35"/>
      <c r="B1141" s="35"/>
      <c r="C1141" s="35"/>
      <c r="D1141" s="35"/>
      <c r="E1141" s="35"/>
      <c r="F1141" s="35"/>
      <c r="G1141" s="35"/>
      <c r="H1141" s="35"/>
      <c r="I1141" s="35"/>
      <c r="J1141" s="35"/>
      <c r="K1141" s="35"/>
      <c r="L1141" s="35"/>
      <c r="M1141" s="35"/>
      <c r="N1141" s="35"/>
      <c r="O1141" s="35"/>
      <c r="P1141" s="35"/>
      <c r="Q1141" s="35"/>
      <c r="R1141" s="35"/>
    </row>
    <row r="1142" spans="1:18" x14ac:dyDescent="0.2">
      <c r="A1142" s="35"/>
      <c r="B1142" s="35"/>
      <c r="C1142" s="35"/>
      <c r="D1142" s="35"/>
      <c r="E1142" s="35"/>
      <c r="F1142" s="35"/>
      <c r="G1142" s="35"/>
      <c r="H1142" s="35"/>
      <c r="I1142" s="35"/>
      <c r="J1142" s="35"/>
      <c r="K1142" s="35"/>
      <c r="L1142" s="35"/>
      <c r="M1142" s="35"/>
      <c r="N1142" s="35"/>
      <c r="O1142" s="35"/>
      <c r="P1142" s="35"/>
      <c r="Q1142" s="35"/>
      <c r="R1142" s="35"/>
    </row>
    <row r="1143" spans="1:18" x14ac:dyDescent="0.2">
      <c r="A1143" s="35"/>
      <c r="B1143" s="35"/>
      <c r="C1143" s="35"/>
      <c r="D1143" s="35"/>
      <c r="E1143" s="35"/>
      <c r="F1143" s="35"/>
      <c r="G1143" s="35"/>
      <c r="H1143" s="35"/>
      <c r="I1143" s="35"/>
      <c r="J1143" s="35"/>
      <c r="K1143" s="35"/>
      <c r="L1143" s="35"/>
      <c r="M1143" s="35"/>
      <c r="N1143" s="35"/>
      <c r="O1143" s="35"/>
      <c r="P1143" s="35"/>
      <c r="Q1143" s="35"/>
      <c r="R1143" s="35"/>
    </row>
    <row r="1144" spans="1:18" x14ac:dyDescent="0.2">
      <c r="A1144" s="35"/>
      <c r="B1144" s="35"/>
      <c r="C1144" s="35"/>
      <c r="D1144" s="35"/>
      <c r="E1144" s="35"/>
      <c r="F1144" s="35"/>
      <c r="G1144" s="35"/>
      <c r="H1144" s="35"/>
      <c r="I1144" s="35"/>
      <c r="J1144" s="35"/>
      <c r="K1144" s="35"/>
      <c r="L1144" s="35"/>
      <c r="M1144" s="35"/>
      <c r="N1144" s="35"/>
      <c r="O1144" s="35"/>
      <c r="P1144" s="35"/>
      <c r="Q1144" s="35"/>
      <c r="R1144" s="35"/>
    </row>
    <row r="1145" spans="1:18" x14ac:dyDescent="0.2">
      <c r="A1145" s="35"/>
      <c r="B1145" s="35"/>
      <c r="C1145" s="35"/>
      <c r="D1145" s="35"/>
      <c r="E1145" s="35"/>
      <c r="F1145" s="35"/>
      <c r="G1145" s="35"/>
      <c r="H1145" s="35"/>
      <c r="I1145" s="35"/>
      <c r="J1145" s="35"/>
      <c r="K1145" s="35"/>
      <c r="L1145" s="35"/>
      <c r="M1145" s="35"/>
      <c r="N1145" s="35"/>
      <c r="O1145" s="35"/>
      <c r="P1145" s="35"/>
      <c r="Q1145" s="35"/>
      <c r="R1145" s="35"/>
    </row>
    <row r="1146" spans="1:18" x14ac:dyDescent="0.2">
      <c r="A1146" s="35"/>
      <c r="B1146" s="35"/>
      <c r="C1146" s="35"/>
      <c r="D1146" s="35"/>
      <c r="E1146" s="35"/>
      <c r="F1146" s="35"/>
      <c r="G1146" s="35"/>
      <c r="H1146" s="35"/>
      <c r="I1146" s="35"/>
      <c r="J1146" s="35"/>
      <c r="K1146" s="35"/>
      <c r="L1146" s="35"/>
      <c r="M1146" s="35"/>
      <c r="N1146" s="35"/>
      <c r="O1146" s="35"/>
      <c r="P1146" s="35"/>
      <c r="Q1146" s="35"/>
      <c r="R1146" s="35"/>
    </row>
    <row r="1147" spans="1:18" x14ac:dyDescent="0.2">
      <c r="A1147" s="35"/>
      <c r="B1147" s="35"/>
      <c r="C1147" s="35"/>
      <c r="D1147" s="35"/>
      <c r="E1147" s="35"/>
      <c r="F1147" s="35"/>
      <c r="G1147" s="35"/>
      <c r="H1147" s="35"/>
      <c r="I1147" s="35"/>
      <c r="J1147" s="35"/>
      <c r="K1147" s="35"/>
      <c r="L1147" s="35"/>
      <c r="M1147" s="35"/>
      <c r="N1147" s="35"/>
      <c r="O1147" s="35"/>
      <c r="P1147" s="35"/>
      <c r="Q1147" s="35"/>
      <c r="R1147" s="35"/>
    </row>
    <row r="1148" spans="1:18" x14ac:dyDescent="0.2">
      <c r="A1148" s="35"/>
      <c r="B1148" s="35"/>
      <c r="C1148" s="35"/>
      <c r="D1148" s="35"/>
      <c r="E1148" s="35"/>
      <c r="F1148" s="35"/>
      <c r="G1148" s="35"/>
      <c r="H1148" s="35"/>
      <c r="I1148" s="35"/>
      <c r="J1148" s="35"/>
      <c r="K1148" s="35"/>
      <c r="L1148" s="35"/>
      <c r="M1148" s="35"/>
      <c r="N1148" s="35"/>
      <c r="O1148" s="35"/>
      <c r="P1148" s="35"/>
      <c r="Q1148" s="35"/>
      <c r="R1148" s="35"/>
    </row>
    <row r="1149" spans="1:18" x14ac:dyDescent="0.2">
      <c r="A1149" s="35"/>
      <c r="B1149" s="35"/>
      <c r="C1149" s="35"/>
      <c r="D1149" s="35"/>
      <c r="E1149" s="35"/>
      <c r="F1149" s="35"/>
      <c r="G1149" s="35"/>
      <c r="H1149" s="35"/>
      <c r="I1149" s="35"/>
      <c r="J1149" s="35"/>
      <c r="K1149" s="35"/>
      <c r="L1149" s="35"/>
      <c r="M1149" s="35"/>
      <c r="N1149" s="35"/>
      <c r="O1149" s="35"/>
      <c r="P1149" s="35"/>
      <c r="Q1149" s="35"/>
      <c r="R1149" s="35"/>
    </row>
    <row r="1150" spans="1:18" x14ac:dyDescent="0.2">
      <c r="A1150" s="35"/>
      <c r="B1150" s="35"/>
      <c r="C1150" s="35"/>
      <c r="D1150" s="35"/>
      <c r="E1150" s="35"/>
      <c r="F1150" s="35"/>
      <c r="G1150" s="35"/>
      <c r="H1150" s="35"/>
      <c r="I1150" s="35"/>
      <c r="J1150" s="35"/>
      <c r="K1150" s="35"/>
      <c r="L1150" s="35"/>
      <c r="M1150" s="35"/>
      <c r="N1150" s="35"/>
      <c r="O1150" s="35"/>
      <c r="P1150" s="35"/>
      <c r="Q1150" s="35"/>
      <c r="R1150" s="35"/>
    </row>
    <row r="1151" spans="1:18" x14ac:dyDescent="0.2">
      <c r="A1151" s="35"/>
      <c r="B1151" s="35"/>
      <c r="C1151" s="35"/>
      <c r="D1151" s="35"/>
      <c r="E1151" s="35"/>
      <c r="F1151" s="35"/>
      <c r="G1151" s="35"/>
      <c r="H1151" s="35"/>
      <c r="I1151" s="35"/>
      <c r="J1151" s="35"/>
      <c r="K1151" s="35"/>
      <c r="L1151" s="35"/>
      <c r="M1151" s="35"/>
      <c r="N1151" s="35"/>
      <c r="O1151" s="35"/>
      <c r="P1151" s="35"/>
      <c r="Q1151" s="35"/>
      <c r="R1151" s="35"/>
    </row>
    <row r="1152" spans="1:18" x14ac:dyDescent="0.2">
      <c r="A1152" s="35"/>
      <c r="B1152" s="35"/>
      <c r="C1152" s="35"/>
      <c r="D1152" s="35"/>
      <c r="E1152" s="35"/>
      <c r="F1152" s="35"/>
      <c r="G1152" s="35"/>
      <c r="H1152" s="35"/>
      <c r="I1152" s="35"/>
      <c r="J1152" s="35"/>
      <c r="K1152" s="35"/>
      <c r="L1152" s="35"/>
      <c r="M1152" s="35"/>
      <c r="N1152" s="35"/>
      <c r="O1152" s="35"/>
      <c r="P1152" s="35"/>
      <c r="Q1152" s="35"/>
      <c r="R1152" s="35"/>
    </row>
    <row r="1153" spans="1:18" x14ac:dyDescent="0.2">
      <c r="A1153" s="35"/>
      <c r="B1153" s="35"/>
      <c r="C1153" s="35"/>
      <c r="D1153" s="35"/>
      <c r="E1153" s="35"/>
      <c r="F1153" s="35"/>
      <c r="G1153" s="35"/>
      <c r="H1153" s="35"/>
      <c r="I1153" s="35"/>
      <c r="J1153" s="35"/>
      <c r="K1153" s="35"/>
      <c r="L1153" s="35"/>
      <c r="M1153" s="35"/>
      <c r="N1153" s="35"/>
      <c r="O1153" s="35"/>
      <c r="P1153" s="35"/>
      <c r="Q1153" s="35"/>
      <c r="R1153" s="35"/>
    </row>
    <row r="1154" spans="1:18" x14ac:dyDescent="0.2">
      <c r="A1154" s="35"/>
      <c r="B1154" s="35"/>
      <c r="C1154" s="35"/>
      <c r="D1154" s="35"/>
      <c r="E1154" s="35"/>
      <c r="F1154" s="35"/>
      <c r="G1154" s="35"/>
      <c r="H1154" s="35"/>
      <c r="I1154" s="35"/>
      <c r="J1154" s="35"/>
      <c r="K1154" s="35"/>
      <c r="L1154" s="35"/>
      <c r="M1154" s="35"/>
      <c r="N1154" s="35"/>
      <c r="O1154" s="35"/>
      <c r="P1154" s="35"/>
      <c r="Q1154" s="35"/>
      <c r="R1154" s="35"/>
    </row>
    <row r="1155" spans="1:18" x14ac:dyDescent="0.2">
      <c r="A1155" s="35"/>
      <c r="B1155" s="35"/>
      <c r="C1155" s="35"/>
      <c r="D1155" s="35"/>
      <c r="E1155" s="35"/>
      <c r="F1155" s="35"/>
      <c r="G1155" s="35"/>
      <c r="H1155" s="35"/>
      <c r="I1155" s="35"/>
      <c r="J1155" s="35"/>
      <c r="K1155" s="35"/>
      <c r="L1155" s="35"/>
      <c r="M1155" s="35"/>
      <c r="N1155" s="35"/>
      <c r="O1155" s="35"/>
      <c r="P1155" s="35"/>
      <c r="Q1155" s="35"/>
      <c r="R1155" s="35"/>
    </row>
    <row r="1156" spans="1:18" x14ac:dyDescent="0.2">
      <c r="A1156" s="35"/>
      <c r="B1156" s="35"/>
      <c r="C1156" s="35"/>
      <c r="D1156" s="35"/>
      <c r="E1156" s="35"/>
      <c r="F1156" s="35"/>
      <c r="G1156" s="35"/>
      <c r="H1156" s="35"/>
      <c r="I1156" s="35"/>
      <c r="J1156" s="35"/>
      <c r="K1156" s="35"/>
      <c r="L1156" s="35"/>
      <c r="M1156" s="35"/>
      <c r="N1156" s="35"/>
      <c r="O1156" s="35"/>
      <c r="P1156" s="35"/>
      <c r="Q1156" s="35"/>
      <c r="R1156" s="35"/>
    </row>
    <row r="1157" spans="1:18" x14ac:dyDescent="0.2">
      <c r="A1157" s="35"/>
      <c r="B1157" s="35"/>
      <c r="C1157" s="35"/>
      <c r="D1157" s="35"/>
      <c r="E1157" s="35"/>
      <c r="F1157" s="35"/>
      <c r="G1157" s="35"/>
      <c r="H1157" s="35"/>
      <c r="I1157" s="35"/>
      <c r="J1157" s="35"/>
      <c r="K1157" s="35"/>
      <c r="L1157" s="35"/>
      <c r="M1157" s="35"/>
      <c r="N1157" s="35"/>
      <c r="O1157" s="35"/>
      <c r="P1157" s="35"/>
      <c r="Q1157" s="35"/>
      <c r="R1157" s="35"/>
    </row>
    <row r="1158" spans="1:18" x14ac:dyDescent="0.2">
      <c r="A1158" s="35"/>
      <c r="B1158" s="35"/>
      <c r="C1158" s="35"/>
      <c r="D1158" s="35"/>
      <c r="E1158" s="35"/>
      <c r="F1158" s="35"/>
      <c r="G1158" s="35"/>
      <c r="H1158" s="35"/>
      <c r="I1158" s="35"/>
      <c r="J1158" s="35"/>
      <c r="K1158" s="35"/>
      <c r="L1158" s="35"/>
      <c r="M1158" s="35"/>
      <c r="N1158" s="35"/>
      <c r="O1158" s="35"/>
      <c r="P1158" s="35"/>
      <c r="Q1158" s="35"/>
      <c r="R1158" s="35"/>
    </row>
    <row r="1159" spans="1:18" x14ac:dyDescent="0.2">
      <c r="A1159" s="35"/>
      <c r="B1159" s="35"/>
      <c r="C1159" s="35"/>
      <c r="D1159" s="35"/>
      <c r="E1159" s="35"/>
      <c r="F1159" s="35"/>
      <c r="G1159" s="35"/>
      <c r="H1159" s="35"/>
      <c r="I1159" s="35"/>
      <c r="J1159" s="35"/>
      <c r="K1159" s="35"/>
      <c r="L1159" s="35"/>
      <c r="M1159" s="35"/>
      <c r="N1159" s="35"/>
      <c r="O1159" s="35"/>
      <c r="P1159" s="35"/>
      <c r="Q1159" s="35"/>
      <c r="R1159" s="35"/>
    </row>
    <row r="1160" spans="1:18" x14ac:dyDescent="0.2">
      <c r="A1160" s="35"/>
      <c r="B1160" s="35"/>
      <c r="C1160" s="35"/>
      <c r="D1160" s="35"/>
      <c r="E1160" s="35"/>
      <c r="F1160" s="35"/>
      <c r="G1160" s="35"/>
      <c r="H1160" s="35"/>
      <c r="I1160" s="35"/>
      <c r="J1160" s="35"/>
      <c r="K1160" s="35"/>
      <c r="L1160" s="35"/>
      <c r="M1160" s="35"/>
      <c r="N1160" s="35"/>
      <c r="O1160" s="35"/>
      <c r="P1160" s="35"/>
      <c r="Q1160" s="35"/>
      <c r="R1160" s="35"/>
    </row>
    <row r="1161" spans="1:18" x14ac:dyDescent="0.2">
      <c r="A1161" s="35"/>
      <c r="B1161" s="35"/>
      <c r="C1161" s="35"/>
      <c r="D1161" s="35"/>
      <c r="E1161" s="35"/>
      <c r="F1161" s="35"/>
      <c r="G1161" s="35"/>
      <c r="H1161" s="35"/>
      <c r="I1161" s="35"/>
      <c r="J1161" s="35"/>
      <c r="K1161" s="35"/>
      <c r="L1161" s="35"/>
      <c r="M1161" s="35"/>
      <c r="N1161" s="35"/>
      <c r="O1161" s="35"/>
      <c r="P1161" s="35"/>
      <c r="Q1161" s="35"/>
      <c r="R1161" s="35"/>
    </row>
    <row r="1162" spans="1:18" x14ac:dyDescent="0.2">
      <c r="A1162" s="35"/>
      <c r="B1162" s="35"/>
      <c r="C1162" s="35"/>
      <c r="D1162" s="35"/>
      <c r="E1162" s="35"/>
      <c r="F1162" s="35"/>
      <c r="G1162" s="35"/>
      <c r="H1162" s="35"/>
      <c r="I1162" s="35"/>
      <c r="J1162" s="35"/>
      <c r="K1162" s="35"/>
      <c r="L1162" s="35"/>
      <c r="M1162" s="35"/>
      <c r="N1162" s="35"/>
      <c r="O1162" s="35"/>
      <c r="P1162" s="35"/>
      <c r="Q1162" s="35"/>
      <c r="R1162" s="35"/>
    </row>
    <row r="1163" spans="1:18" x14ac:dyDescent="0.2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35"/>
      <c r="L1163" s="35"/>
      <c r="M1163" s="35"/>
      <c r="N1163" s="35"/>
      <c r="O1163" s="35"/>
      <c r="P1163" s="35"/>
      <c r="Q1163" s="35"/>
      <c r="R1163" s="35"/>
    </row>
    <row r="1164" spans="1:18" x14ac:dyDescent="0.2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35"/>
      <c r="L1164" s="35"/>
      <c r="M1164" s="35"/>
      <c r="N1164" s="35"/>
      <c r="O1164" s="35"/>
      <c r="P1164" s="35"/>
      <c r="Q1164" s="35"/>
      <c r="R1164" s="35"/>
    </row>
    <row r="1165" spans="1:18" x14ac:dyDescent="0.2">
      <c r="A1165" s="35"/>
      <c r="B1165" s="35"/>
      <c r="C1165" s="35"/>
      <c r="D1165" s="35"/>
      <c r="E1165" s="35"/>
      <c r="F1165" s="35"/>
      <c r="G1165" s="35"/>
      <c r="H1165" s="35"/>
      <c r="I1165" s="35"/>
      <c r="J1165" s="35"/>
      <c r="K1165" s="35"/>
      <c r="L1165" s="35"/>
      <c r="M1165" s="35"/>
      <c r="N1165" s="35"/>
      <c r="O1165" s="35"/>
      <c r="P1165" s="35"/>
      <c r="Q1165" s="35"/>
      <c r="R1165" s="35"/>
    </row>
    <row r="1166" spans="1:18" x14ac:dyDescent="0.2">
      <c r="A1166" s="35"/>
      <c r="B1166" s="35"/>
      <c r="C1166" s="35"/>
      <c r="D1166" s="35"/>
      <c r="E1166" s="35"/>
      <c r="F1166" s="35"/>
      <c r="G1166" s="35"/>
      <c r="H1166" s="35"/>
      <c r="I1166" s="35"/>
      <c r="J1166" s="35"/>
      <c r="K1166" s="35"/>
      <c r="L1166" s="35"/>
      <c r="M1166" s="35"/>
      <c r="N1166" s="35"/>
      <c r="O1166" s="35"/>
      <c r="P1166" s="35"/>
      <c r="Q1166" s="35"/>
      <c r="R1166" s="35"/>
    </row>
    <row r="1167" spans="1:18" x14ac:dyDescent="0.2">
      <c r="A1167" s="35"/>
      <c r="B1167" s="35"/>
      <c r="C1167" s="35"/>
      <c r="D1167" s="35"/>
      <c r="E1167" s="35"/>
      <c r="F1167" s="35"/>
      <c r="G1167" s="35"/>
      <c r="H1167" s="35"/>
      <c r="I1167" s="35"/>
      <c r="J1167" s="35"/>
      <c r="K1167" s="35"/>
      <c r="L1167" s="35"/>
      <c r="M1167" s="35"/>
      <c r="N1167" s="35"/>
      <c r="O1167" s="35"/>
      <c r="P1167" s="35"/>
      <c r="Q1167" s="35"/>
      <c r="R1167" s="35"/>
    </row>
    <row r="1168" spans="1:18" x14ac:dyDescent="0.2">
      <c r="A1168" s="35"/>
      <c r="B1168" s="35"/>
      <c r="C1168" s="35"/>
      <c r="D1168" s="35"/>
      <c r="E1168" s="35"/>
      <c r="F1168" s="35"/>
      <c r="G1168" s="35"/>
      <c r="H1168" s="35"/>
      <c r="I1168" s="35"/>
      <c r="J1168" s="35"/>
      <c r="K1168" s="35"/>
      <c r="L1168" s="35"/>
      <c r="M1168" s="35"/>
      <c r="N1168" s="35"/>
      <c r="O1168" s="35"/>
      <c r="P1168" s="35"/>
      <c r="Q1168" s="35"/>
      <c r="R1168" s="35"/>
    </row>
    <row r="1169" spans="1:18" x14ac:dyDescent="0.2">
      <c r="A1169" s="35"/>
      <c r="B1169" s="35"/>
      <c r="C1169" s="35"/>
      <c r="D1169" s="35"/>
      <c r="E1169" s="35"/>
      <c r="F1169" s="35"/>
      <c r="G1169" s="35"/>
      <c r="H1169" s="35"/>
      <c r="I1169" s="35"/>
      <c r="J1169" s="35"/>
      <c r="K1169" s="35"/>
      <c r="L1169" s="35"/>
      <c r="M1169" s="35"/>
      <c r="N1169" s="35"/>
      <c r="O1169" s="35"/>
      <c r="P1169" s="35"/>
      <c r="Q1169" s="35"/>
      <c r="R1169" s="35"/>
    </row>
    <row r="1170" spans="1:18" x14ac:dyDescent="0.2">
      <c r="A1170" s="35"/>
      <c r="B1170" s="35"/>
      <c r="C1170" s="35"/>
      <c r="D1170" s="35"/>
      <c r="E1170" s="35"/>
      <c r="F1170" s="35"/>
      <c r="G1170" s="35"/>
      <c r="H1170" s="35"/>
      <c r="I1170" s="35"/>
      <c r="J1170" s="35"/>
      <c r="K1170" s="35"/>
      <c r="L1170" s="35"/>
      <c r="M1170" s="35"/>
      <c r="N1170" s="35"/>
      <c r="O1170" s="35"/>
      <c r="P1170" s="35"/>
      <c r="Q1170" s="35"/>
      <c r="R1170" s="35"/>
    </row>
    <row r="1171" spans="1:18" x14ac:dyDescent="0.2">
      <c r="A1171" s="35"/>
      <c r="B1171" s="35"/>
      <c r="C1171" s="35"/>
      <c r="D1171" s="35"/>
      <c r="E1171" s="35"/>
      <c r="F1171" s="35"/>
      <c r="G1171" s="35"/>
      <c r="H1171" s="35"/>
      <c r="I1171" s="35"/>
      <c r="J1171" s="35"/>
      <c r="K1171" s="35"/>
      <c r="L1171" s="35"/>
      <c r="M1171" s="35"/>
      <c r="N1171" s="35"/>
      <c r="O1171" s="35"/>
      <c r="P1171" s="35"/>
      <c r="Q1171" s="35"/>
      <c r="R1171" s="35"/>
    </row>
    <row r="1172" spans="1:18" x14ac:dyDescent="0.2">
      <c r="A1172" s="35"/>
      <c r="B1172" s="35"/>
      <c r="C1172" s="35"/>
      <c r="D1172" s="35"/>
      <c r="E1172" s="35"/>
      <c r="F1172" s="35"/>
      <c r="G1172" s="35"/>
      <c r="H1172" s="35"/>
      <c r="I1172" s="35"/>
      <c r="J1172" s="35"/>
      <c r="K1172" s="35"/>
      <c r="L1172" s="35"/>
      <c r="M1172" s="35"/>
      <c r="N1172" s="35"/>
      <c r="O1172" s="35"/>
      <c r="P1172" s="35"/>
      <c r="Q1172" s="35"/>
      <c r="R1172" s="35"/>
    </row>
    <row r="1173" spans="1:18" x14ac:dyDescent="0.2">
      <c r="A1173" s="35"/>
      <c r="B1173" s="35"/>
      <c r="C1173" s="35"/>
      <c r="D1173" s="35"/>
      <c r="E1173" s="35"/>
      <c r="F1173" s="35"/>
      <c r="G1173" s="35"/>
      <c r="H1173" s="35"/>
      <c r="I1173" s="35"/>
      <c r="J1173" s="35"/>
      <c r="K1173" s="35"/>
      <c r="L1173" s="35"/>
      <c r="M1173" s="35"/>
      <c r="N1173" s="35"/>
      <c r="O1173" s="35"/>
      <c r="P1173" s="35"/>
      <c r="Q1173" s="35"/>
      <c r="R1173" s="35"/>
    </row>
    <row r="1174" spans="1:18" x14ac:dyDescent="0.2">
      <c r="A1174" s="35"/>
      <c r="B1174" s="35"/>
      <c r="C1174" s="35"/>
      <c r="D1174" s="35"/>
      <c r="E1174" s="35"/>
      <c r="F1174" s="35"/>
      <c r="G1174" s="35"/>
      <c r="H1174" s="35"/>
      <c r="I1174" s="35"/>
      <c r="J1174" s="35"/>
      <c r="K1174" s="35"/>
      <c r="L1174" s="35"/>
      <c r="M1174" s="35"/>
      <c r="N1174" s="35"/>
      <c r="O1174" s="35"/>
      <c r="P1174" s="35"/>
      <c r="Q1174" s="35"/>
      <c r="R1174" s="35"/>
    </row>
    <row r="1175" spans="1:18" x14ac:dyDescent="0.2">
      <c r="A1175" s="35"/>
      <c r="B1175" s="35"/>
      <c r="C1175" s="35"/>
      <c r="D1175" s="35"/>
      <c r="E1175" s="35"/>
      <c r="F1175" s="35"/>
      <c r="G1175" s="35"/>
      <c r="H1175" s="35"/>
      <c r="I1175" s="35"/>
      <c r="J1175" s="35"/>
      <c r="K1175" s="35"/>
      <c r="L1175" s="35"/>
      <c r="M1175" s="35"/>
      <c r="N1175" s="35"/>
      <c r="O1175" s="35"/>
      <c r="P1175" s="35"/>
      <c r="Q1175" s="35"/>
      <c r="R1175" s="35"/>
    </row>
    <row r="1176" spans="1:18" x14ac:dyDescent="0.2">
      <c r="A1176" s="35"/>
      <c r="B1176" s="35"/>
      <c r="C1176" s="35"/>
      <c r="D1176" s="35"/>
      <c r="E1176" s="35"/>
      <c r="F1176" s="35"/>
      <c r="G1176" s="35"/>
      <c r="H1176" s="35"/>
      <c r="I1176" s="35"/>
      <c r="J1176" s="35"/>
      <c r="K1176" s="35"/>
      <c r="L1176" s="35"/>
      <c r="M1176" s="35"/>
      <c r="N1176" s="35"/>
      <c r="O1176" s="35"/>
      <c r="P1176" s="35"/>
      <c r="Q1176" s="35"/>
      <c r="R1176" s="35"/>
    </row>
    <row r="1177" spans="1:18" x14ac:dyDescent="0.2">
      <c r="A1177" s="35"/>
      <c r="B1177" s="35"/>
      <c r="C1177" s="35"/>
      <c r="D1177" s="35"/>
      <c r="E1177" s="35"/>
      <c r="F1177" s="35"/>
      <c r="G1177" s="35"/>
      <c r="H1177" s="35"/>
      <c r="I1177" s="35"/>
      <c r="J1177" s="35"/>
      <c r="K1177" s="35"/>
      <c r="L1177" s="35"/>
      <c r="M1177" s="35"/>
      <c r="N1177" s="35"/>
      <c r="O1177" s="35"/>
      <c r="P1177" s="35"/>
      <c r="Q1177" s="35"/>
      <c r="R1177" s="35"/>
    </row>
    <row r="1178" spans="1:18" x14ac:dyDescent="0.2">
      <c r="A1178" s="35"/>
      <c r="B1178" s="35"/>
      <c r="C1178" s="35"/>
      <c r="D1178" s="35"/>
      <c r="E1178" s="35"/>
      <c r="F1178" s="35"/>
      <c r="G1178" s="35"/>
      <c r="H1178" s="35"/>
      <c r="I1178" s="35"/>
      <c r="J1178" s="35"/>
      <c r="K1178" s="35"/>
      <c r="L1178" s="35"/>
      <c r="M1178" s="35"/>
      <c r="N1178" s="35"/>
      <c r="O1178" s="35"/>
      <c r="P1178" s="35"/>
      <c r="Q1178" s="35"/>
      <c r="R1178" s="35"/>
    </row>
    <row r="1179" spans="1:18" x14ac:dyDescent="0.2">
      <c r="A1179" s="35"/>
      <c r="B1179" s="35"/>
      <c r="C1179" s="35"/>
      <c r="D1179" s="35"/>
      <c r="E1179" s="35"/>
      <c r="F1179" s="35"/>
      <c r="G1179" s="35"/>
      <c r="H1179" s="35"/>
      <c r="I1179" s="35"/>
      <c r="J1179" s="35"/>
      <c r="K1179" s="35"/>
      <c r="L1179" s="35"/>
      <c r="M1179" s="35"/>
      <c r="N1179" s="35"/>
      <c r="O1179" s="35"/>
      <c r="P1179" s="35"/>
      <c r="Q1179" s="35"/>
      <c r="R1179" s="35"/>
    </row>
    <row r="1180" spans="1:18" x14ac:dyDescent="0.2">
      <c r="A1180" s="35"/>
      <c r="B1180" s="35"/>
      <c r="C1180" s="35"/>
      <c r="D1180" s="35"/>
      <c r="E1180" s="35"/>
      <c r="F1180" s="35"/>
      <c r="G1180" s="35"/>
      <c r="H1180" s="35"/>
      <c r="I1180" s="35"/>
      <c r="J1180" s="35"/>
      <c r="K1180" s="35"/>
      <c r="L1180" s="35"/>
      <c r="M1180" s="35"/>
      <c r="N1180" s="35"/>
      <c r="O1180" s="35"/>
      <c r="P1180" s="35"/>
      <c r="Q1180" s="35"/>
      <c r="R1180" s="35"/>
    </row>
    <row r="1181" spans="1:18" x14ac:dyDescent="0.2">
      <c r="A1181" s="35"/>
      <c r="B1181" s="35"/>
      <c r="C1181" s="35"/>
      <c r="D1181" s="35"/>
      <c r="E1181" s="35"/>
      <c r="F1181" s="35"/>
      <c r="G1181" s="35"/>
      <c r="H1181" s="35"/>
      <c r="I1181" s="35"/>
      <c r="J1181" s="35"/>
      <c r="K1181" s="35"/>
      <c r="L1181" s="35"/>
      <c r="M1181" s="35"/>
      <c r="N1181" s="35"/>
      <c r="O1181" s="35"/>
      <c r="P1181" s="35"/>
      <c r="Q1181" s="35"/>
      <c r="R1181" s="35"/>
    </row>
    <row r="1182" spans="1:18" x14ac:dyDescent="0.2">
      <c r="A1182" s="35"/>
      <c r="B1182" s="35"/>
      <c r="C1182" s="35"/>
      <c r="D1182" s="35"/>
      <c r="E1182" s="35"/>
      <c r="F1182" s="35"/>
      <c r="G1182" s="35"/>
      <c r="H1182" s="35"/>
      <c r="I1182" s="35"/>
      <c r="J1182" s="35"/>
      <c r="K1182" s="35"/>
      <c r="L1182" s="35"/>
      <c r="M1182" s="35"/>
      <c r="N1182" s="35"/>
      <c r="O1182" s="35"/>
      <c r="P1182" s="35"/>
      <c r="Q1182" s="35"/>
      <c r="R1182" s="35"/>
    </row>
    <row r="1183" spans="1:18" x14ac:dyDescent="0.2">
      <c r="A1183" s="35"/>
      <c r="B1183" s="35"/>
      <c r="C1183" s="35"/>
      <c r="D1183" s="35"/>
      <c r="E1183" s="35"/>
      <c r="F1183" s="35"/>
      <c r="G1183" s="35"/>
      <c r="H1183" s="35"/>
      <c r="I1183" s="35"/>
      <c r="J1183" s="35"/>
      <c r="K1183" s="35"/>
      <c r="L1183" s="35"/>
      <c r="M1183" s="35"/>
      <c r="N1183" s="35"/>
      <c r="O1183" s="35"/>
      <c r="P1183" s="35"/>
      <c r="Q1183" s="35"/>
      <c r="R1183" s="35"/>
    </row>
    <row r="1184" spans="1:18" x14ac:dyDescent="0.2">
      <c r="A1184" s="35"/>
      <c r="B1184" s="35"/>
      <c r="C1184" s="35"/>
      <c r="D1184" s="35"/>
      <c r="E1184" s="35"/>
      <c r="F1184" s="35"/>
      <c r="G1184" s="35"/>
      <c r="H1184" s="35"/>
      <c r="I1184" s="35"/>
      <c r="J1184" s="35"/>
      <c r="K1184" s="35"/>
      <c r="L1184" s="35"/>
      <c r="M1184" s="35"/>
      <c r="N1184" s="35"/>
      <c r="O1184" s="35"/>
      <c r="P1184" s="35"/>
      <c r="Q1184" s="35"/>
      <c r="R1184" s="35"/>
    </row>
    <row r="1185" spans="1:18" x14ac:dyDescent="0.2">
      <c r="A1185" s="35"/>
      <c r="B1185" s="35"/>
      <c r="C1185" s="35"/>
      <c r="D1185" s="35"/>
      <c r="E1185" s="35"/>
      <c r="F1185" s="35"/>
      <c r="G1185" s="35"/>
      <c r="H1185" s="35"/>
      <c r="I1185" s="35"/>
      <c r="J1185" s="35"/>
      <c r="K1185" s="35"/>
      <c r="L1185" s="35"/>
      <c r="M1185" s="35"/>
      <c r="N1185" s="35"/>
      <c r="O1185" s="35"/>
      <c r="P1185" s="35"/>
      <c r="Q1185" s="35"/>
      <c r="R1185" s="35"/>
    </row>
    <row r="1186" spans="1:18" x14ac:dyDescent="0.2">
      <c r="A1186" s="35"/>
      <c r="B1186" s="35"/>
      <c r="C1186" s="35"/>
      <c r="D1186" s="35"/>
      <c r="E1186" s="35"/>
      <c r="F1186" s="35"/>
      <c r="G1186" s="35"/>
      <c r="H1186" s="35"/>
      <c r="I1186" s="35"/>
      <c r="J1186" s="35"/>
      <c r="K1186" s="35"/>
      <c r="L1186" s="35"/>
      <c r="M1186" s="35"/>
      <c r="N1186" s="35"/>
      <c r="O1186" s="35"/>
      <c r="P1186" s="35"/>
      <c r="Q1186" s="35"/>
      <c r="R1186" s="35"/>
    </row>
    <row r="1187" spans="1:18" x14ac:dyDescent="0.2">
      <c r="A1187" s="35"/>
      <c r="B1187" s="35"/>
      <c r="C1187" s="35"/>
      <c r="D1187" s="35"/>
      <c r="E1187" s="35"/>
      <c r="F1187" s="35"/>
      <c r="G1187" s="35"/>
      <c r="H1187" s="35"/>
      <c r="I1187" s="35"/>
      <c r="J1187" s="35"/>
      <c r="K1187" s="35"/>
      <c r="L1187" s="35"/>
      <c r="M1187" s="35"/>
      <c r="N1187" s="35"/>
      <c r="O1187" s="35"/>
      <c r="P1187" s="35"/>
      <c r="Q1187" s="35"/>
      <c r="R1187" s="35"/>
    </row>
    <row r="1188" spans="1:18" x14ac:dyDescent="0.2">
      <c r="A1188" s="35"/>
      <c r="B1188" s="35"/>
      <c r="C1188" s="35"/>
      <c r="D1188" s="35"/>
      <c r="E1188" s="35"/>
      <c r="F1188" s="35"/>
      <c r="G1188" s="35"/>
      <c r="H1188" s="35"/>
      <c r="I1188" s="35"/>
      <c r="J1188" s="35"/>
      <c r="K1188" s="35"/>
      <c r="L1188" s="35"/>
      <c r="M1188" s="35"/>
      <c r="N1188" s="35"/>
      <c r="O1188" s="35"/>
      <c r="P1188" s="35"/>
      <c r="Q1188" s="35"/>
      <c r="R1188" s="35"/>
    </row>
    <row r="1189" spans="1:18" x14ac:dyDescent="0.2">
      <c r="A1189" s="35"/>
      <c r="B1189" s="35"/>
      <c r="C1189" s="35"/>
      <c r="D1189" s="35"/>
      <c r="E1189" s="35"/>
      <c r="F1189" s="35"/>
      <c r="G1189" s="35"/>
      <c r="H1189" s="35"/>
      <c r="I1189" s="35"/>
      <c r="J1189" s="35"/>
      <c r="K1189" s="35"/>
      <c r="L1189" s="35"/>
      <c r="M1189" s="35"/>
      <c r="N1189" s="35"/>
      <c r="O1189" s="35"/>
      <c r="P1189" s="35"/>
      <c r="Q1189" s="35"/>
      <c r="R1189" s="35"/>
    </row>
    <row r="1190" spans="1:18" x14ac:dyDescent="0.2">
      <c r="A1190" s="35"/>
      <c r="B1190" s="35"/>
      <c r="C1190" s="35"/>
      <c r="D1190" s="35"/>
      <c r="E1190" s="35"/>
      <c r="F1190" s="35"/>
      <c r="G1190" s="35"/>
      <c r="H1190" s="35"/>
      <c r="I1190" s="35"/>
      <c r="J1190" s="35"/>
      <c r="K1190" s="35"/>
      <c r="L1190" s="35"/>
      <c r="M1190" s="35"/>
      <c r="N1190" s="35"/>
      <c r="O1190" s="35"/>
      <c r="P1190" s="35"/>
      <c r="Q1190" s="35"/>
      <c r="R1190" s="35"/>
    </row>
    <row r="1191" spans="1:18" x14ac:dyDescent="0.2">
      <c r="A1191" s="35"/>
      <c r="B1191" s="35"/>
      <c r="C1191" s="35"/>
      <c r="D1191" s="35"/>
      <c r="E1191" s="35"/>
      <c r="F1191" s="35"/>
      <c r="G1191" s="35"/>
      <c r="H1191" s="35"/>
      <c r="I1191" s="35"/>
      <c r="J1191" s="35"/>
      <c r="K1191" s="35"/>
      <c r="L1191" s="35"/>
      <c r="M1191" s="35"/>
      <c r="N1191" s="35"/>
      <c r="O1191" s="35"/>
      <c r="P1191" s="35"/>
      <c r="Q1191" s="35"/>
      <c r="R1191" s="35"/>
    </row>
    <row r="1192" spans="1:18" x14ac:dyDescent="0.2">
      <c r="A1192" s="35"/>
      <c r="B1192" s="35"/>
      <c r="C1192" s="35"/>
      <c r="D1192" s="35"/>
      <c r="E1192" s="35"/>
      <c r="F1192" s="35"/>
      <c r="G1192" s="35"/>
      <c r="H1192" s="35"/>
      <c r="I1192" s="35"/>
      <c r="J1192" s="35"/>
      <c r="K1192" s="35"/>
      <c r="L1192" s="35"/>
      <c r="M1192" s="35"/>
      <c r="N1192" s="35"/>
      <c r="O1192" s="35"/>
      <c r="P1192" s="35"/>
      <c r="Q1192" s="35"/>
      <c r="R1192" s="35"/>
    </row>
    <row r="1193" spans="1:18" x14ac:dyDescent="0.2">
      <c r="A1193" s="35"/>
      <c r="B1193" s="35"/>
      <c r="C1193" s="35"/>
      <c r="D1193" s="35"/>
      <c r="E1193" s="35"/>
      <c r="F1193" s="35"/>
      <c r="G1193" s="35"/>
      <c r="H1193" s="35"/>
      <c r="I1193" s="35"/>
      <c r="J1193" s="35"/>
      <c r="K1193" s="35"/>
      <c r="L1193" s="35"/>
      <c r="M1193" s="35"/>
      <c r="N1193" s="35"/>
      <c r="O1193" s="35"/>
      <c r="P1193" s="35"/>
      <c r="Q1193" s="35"/>
      <c r="R1193" s="35"/>
    </row>
    <row r="1194" spans="1:18" x14ac:dyDescent="0.2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35"/>
      <c r="L1194" s="35"/>
      <c r="M1194" s="35"/>
      <c r="N1194" s="35"/>
      <c r="O1194" s="35"/>
      <c r="P1194" s="35"/>
      <c r="Q1194" s="35"/>
      <c r="R1194" s="35"/>
    </row>
    <row r="1195" spans="1:18" x14ac:dyDescent="0.2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35"/>
      <c r="L1195" s="35"/>
      <c r="M1195" s="35"/>
      <c r="N1195" s="35"/>
      <c r="O1195" s="35"/>
      <c r="P1195" s="35"/>
      <c r="Q1195" s="35"/>
      <c r="R1195" s="35"/>
    </row>
    <row r="1196" spans="1:18" x14ac:dyDescent="0.2">
      <c r="A1196" s="35"/>
      <c r="B1196" s="35"/>
      <c r="C1196" s="35"/>
      <c r="D1196" s="35"/>
      <c r="E1196" s="35"/>
      <c r="F1196" s="35"/>
      <c r="G1196" s="35"/>
      <c r="H1196" s="35"/>
      <c r="I1196" s="35"/>
      <c r="J1196" s="35"/>
      <c r="K1196" s="35"/>
      <c r="L1196" s="35"/>
      <c r="M1196" s="35"/>
      <c r="N1196" s="35"/>
      <c r="O1196" s="35"/>
      <c r="P1196" s="35"/>
      <c r="Q1196" s="35"/>
      <c r="R1196" s="35"/>
    </row>
    <row r="1197" spans="1:18" x14ac:dyDescent="0.2">
      <c r="A1197" s="35"/>
      <c r="B1197" s="35"/>
      <c r="C1197" s="35"/>
      <c r="D1197" s="35"/>
      <c r="E1197" s="35"/>
      <c r="F1197" s="35"/>
      <c r="G1197" s="35"/>
      <c r="H1197" s="35"/>
      <c r="I1197" s="35"/>
      <c r="J1197" s="35"/>
      <c r="K1197" s="35"/>
      <c r="L1197" s="35"/>
      <c r="M1197" s="35"/>
      <c r="N1197" s="35"/>
      <c r="O1197" s="35"/>
      <c r="P1197" s="35"/>
      <c r="Q1197" s="35"/>
      <c r="R1197" s="35"/>
    </row>
    <row r="1198" spans="1:18" x14ac:dyDescent="0.2">
      <c r="A1198" s="35"/>
      <c r="B1198" s="35"/>
      <c r="C1198" s="35"/>
      <c r="D1198" s="35"/>
      <c r="E1198" s="35"/>
      <c r="F1198" s="35"/>
      <c r="G1198" s="35"/>
      <c r="H1198" s="35"/>
      <c r="I1198" s="35"/>
      <c r="J1198" s="35"/>
      <c r="K1198" s="35"/>
      <c r="L1198" s="35"/>
      <c r="M1198" s="35"/>
      <c r="N1198" s="35"/>
      <c r="O1198" s="35"/>
      <c r="P1198" s="35"/>
      <c r="Q1198" s="35"/>
      <c r="R1198" s="35"/>
    </row>
    <row r="1199" spans="1:18" x14ac:dyDescent="0.2">
      <c r="A1199" s="35"/>
      <c r="B1199" s="35"/>
      <c r="C1199" s="35"/>
      <c r="D1199" s="35"/>
      <c r="E1199" s="35"/>
      <c r="F1199" s="35"/>
      <c r="G1199" s="35"/>
      <c r="H1199" s="35"/>
      <c r="I1199" s="35"/>
      <c r="J1199" s="35"/>
      <c r="K1199" s="35"/>
      <c r="L1199" s="35"/>
      <c r="M1199" s="35"/>
      <c r="N1199" s="35"/>
      <c r="O1199" s="35"/>
      <c r="P1199" s="35"/>
      <c r="Q1199" s="35"/>
      <c r="R1199" s="35"/>
    </row>
    <row r="1200" spans="1:18" x14ac:dyDescent="0.2">
      <c r="A1200" s="35"/>
      <c r="B1200" s="35"/>
      <c r="C1200" s="35"/>
      <c r="D1200" s="35"/>
      <c r="E1200" s="35"/>
      <c r="F1200" s="35"/>
      <c r="G1200" s="35"/>
      <c r="H1200" s="35"/>
      <c r="I1200" s="35"/>
      <c r="J1200" s="35"/>
      <c r="K1200" s="35"/>
      <c r="L1200" s="35"/>
      <c r="M1200" s="35"/>
      <c r="N1200" s="35"/>
      <c r="O1200" s="35"/>
      <c r="P1200" s="35"/>
      <c r="Q1200" s="35"/>
      <c r="R1200" s="35"/>
    </row>
    <row r="1201" spans="1:18" x14ac:dyDescent="0.2">
      <c r="A1201" s="35"/>
      <c r="B1201" s="35"/>
      <c r="C1201" s="35"/>
      <c r="D1201" s="35"/>
      <c r="E1201" s="35"/>
      <c r="F1201" s="35"/>
      <c r="G1201" s="35"/>
      <c r="H1201" s="35"/>
      <c r="I1201" s="35"/>
      <c r="J1201" s="35"/>
      <c r="K1201" s="35"/>
      <c r="L1201" s="35"/>
      <c r="M1201" s="35"/>
      <c r="N1201" s="35"/>
      <c r="O1201" s="35"/>
      <c r="P1201" s="35"/>
      <c r="Q1201" s="35"/>
      <c r="R1201" s="35"/>
    </row>
    <row r="1202" spans="1:18" x14ac:dyDescent="0.2">
      <c r="A1202" s="35"/>
      <c r="B1202" s="35"/>
      <c r="C1202" s="35"/>
      <c r="D1202" s="35"/>
      <c r="E1202" s="35"/>
      <c r="F1202" s="35"/>
      <c r="G1202" s="35"/>
      <c r="H1202" s="35"/>
      <c r="I1202" s="35"/>
      <c r="J1202" s="35"/>
      <c r="K1202" s="35"/>
      <c r="L1202" s="35"/>
      <c r="M1202" s="35"/>
      <c r="N1202" s="35"/>
      <c r="O1202" s="35"/>
      <c r="P1202" s="35"/>
      <c r="Q1202" s="35"/>
      <c r="R1202" s="35"/>
    </row>
    <row r="1203" spans="1:18" x14ac:dyDescent="0.2">
      <c r="A1203" s="35"/>
      <c r="B1203" s="35"/>
      <c r="C1203" s="35"/>
      <c r="D1203" s="35"/>
      <c r="E1203" s="35"/>
      <c r="F1203" s="35"/>
      <c r="G1203" s="35"/>
      <c r="H1203" s="35"/>
      <c r="I1203" s="35"/>
      <c r="J1203" s="35"/>
      <c r="K1203" s="35"/>
      <c r="L1203" s="35"/>
      <c r="M1203" s="35"/>
      <c r="N1203" s="35"/>
      <c r="O1203" s="35"/>
      <c r="P1203" s="35"/>
      <c r="Q1203" s="35"/>
      <c r="R1203" s="35"/>
    </row>
    <row r="1204" spans="1:18" x14ac:dyDescent="0.2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35"/>
      <c r="L1204" s="35"/>
      <c r="M1204" s="35"/>
      <c r="N1204" s="35"/>
      <c r="O1204" s="35"/>
      <c r="P1204" s="35"/>
      <c r="Q1204" s="35"/>
      <c r="R1204" s="35"/>
    </row>
    <row r="1205" spans="1:18" x14ac:dyDescent="0.2">
      <c r="A1205" s="35"/>
      <c r="B1205" s="35"/>
      <c r="C1205" s="35"/>
      <c r="D1205" s="35"/>
      <c r="E1205" s="35"/>
      <c r="F1205" s="35"/>
      <c r="G1205" s="35"/>
      <c r="H1205" s="35"/>
      <c r="I1205" s="35"/>
      <c r="J1205" s="35"/>
      <c r="K1205" s="35"/>
      <c r="L1205" s="35"/>
      <c r="M1205" s="35"/>
      <c r="N1205" s="35"/>
      <c r="O1205" s="35"/>
      <c r="P1205" s="35"/>
      <c r="Q1205" s="35"/>
      <c r="R1205" s="35"/>
    </row>
    <row r="1206" spans="1:18" x14ac:dyDescent="0.2">
      <c r="A1206" s="35"/>
      <c r="B1206" s="35"/>
      <c r="C1206" s="35"/>
      <c r="D1206" s="35"/>
      <c r="E1206" s="35"/>
      <c r="F1206" s="35"/>
      <c r="G1206" s="35"/>
      <c r="H1206" s="35"/>
      <c r="I1206" s="35"/>
      <c r="J1206" s="35"/>
      <c r="K1206" s="35"/>
      <c r="L1206" s="35"/>
      <c r="M1206" s="35"/>
      <c r="N1206" s="35"/>
      <c r="O1206" s="35"/>
      <c r="P1206" s="35"/>
      <c r="Q1206" s="35"/>
      <c r="R1206" s="35"/>
    </row>
    <row r="1207" spans="1:18" x14ac:dyDescent="0.2">
      <c r="A1207" s="35"/>
      <c r="B1207" s="35"/>
      <c r="C1207" s="35"/>
      <c r="D1207" s="35"/>
      <c r="E1207" s="35"/>
      <c r="F1207" s="35"/>
      <c r="G1207" s="35"/>
      <c r="H1207" s="35"/>
      <c r="I1207" s="35"/>
      <c r="J1207" s="35"/>
      <c r="K1207" s="35"/>
      <c r="L1207" s="35"/>
      <c r="M1207" s="35"/>
      <c r="N1207" s="35"/>
      <c r="O1207" s="35"/>
      <c r="P1207" s="35"/>
      <c r="Q1207" s="35"/>
      <c r="R1207" s="35"/>
    </row>
    <row r="1208" spans="1:18" x14ac:dyDescent="0.2">
      <c r="A1208" s="35"/>
      <c r="B1208" s="35"/>
      <c r="C1208" s="35"/>
      <c r="D1208" s="35"/>
      <c r="E1208" s="35"/>
      <c r="F1208" s="35"/>
      <c r="G1208" s="35"/>
      <c r="H1208" s="35"/>
      <c r="I1208" s="35"/>
      <c r="J1208" s="35"/>
      <c r="K1208" s="35"/>
      <c r="L1208" s="35"/>
      <c r="M1208" s="35"/>
      <c r="N1208" s="35"/>
      <c r="O1208" s="35"/>
      <c r="P1208" s="35"/>
      <c r="Q1208" s="35"/>
      <c r="R1208" s="35"/>
    </row>
    <row r="1209" spans="1:18" x14ac:dyDescent="0.2">
      <c r="A1209" s="35"/>
      <c r="B1209" s="35"/>
      <c r="C1209" s="35"/>
      <c r="D1209" s="35"/>
      <c r="E1209" s="35"/>
      <c r="F1209" s="35"/>
      <c r="G1209" s="35"/>
      <c r="H1209" s="35"/>
      <c r="I1209" s="35"/>
      <c r="J1209" s="35"/>
      <c r="K1209" s="35"/>
      <c r="L1209" s="35"/>
      <c r="M1209" s="35"/>
      <c r="N1209" s="35"/>
      <c r="O1209" s="35"/>
      <c r="P1209" s="35"/>
      <c r="Q1209" s="35"/>
      <c r="R1209" s="35"/>
    </row>
    <row r="1210" spans="1:18" x14ac:dyDescent="0.2">
      <c r="A1210" s="35"/>
      <c r="B1210" s="35"/>
      <c r="C1210" s="35"/>
      <c r="D1210" s="35"/>
      <c r="E1210" s="35"/>
      <c r="F1210" s="35"/>
      <c r="G1210" s="35"/>
      <c r="H1210" s="35"/>
      <c r="I1210" s="35"/>
      <c r="J1210" s="35"/>
      <c r="K1210" s="35"/>
      <c r="L1210" s="35"/>
      <c r="M1210" s="35"/>
      <c r="N1210" s="35"/>
      <c r="O1210" s="35"/>
      <c r="P1210" s="35"/>
      <c r="Q1210" s="35"/>
      <c r="R1210" s="35"/>
    </row>
    <row r="1211" spans="1:18" x14ac:dyDescent="0.2">
      <c r="A1211" s="35"/>
      <c r="B1211" s="35"/>
      <c r="C1211" s="35"/>
      <c r="D1211" s="35"/>
      <c r="E1211" s="35"/>
      <c r="F1211" s="35"/>
      <c r="G1211" s="35"/>
      <c r="H1211" s="35"/>
      <c r="I1211" s="35"/>
      <c r="J1211" s="35"/>
      <c r="K1211" s="35"/>
      <c r="L1211" s="35"/>
      <c r="M1211" s="35"/>
      <c r="N1211" s="35"/>
      <c r="O1211" s="35"/>
      <c r="P1211" s="35"/>
      <c r="Q1211" s="35"/>
      <c r="R1211" s="35"/>
    </row>
    <row r="1212" spans="1:18" x14ac:dyDescent="0.2">
      <c r="A1212" s="35"/>
      <c r="B1212" s="35"/>
      <c r="C1212" s="35"/>
      <c r="D1212" s="35"/>
      <c r="E1212" s="35"/>
      <c r="F1212" s="35"/>
      <c r="G1212" s="35"/>
      <c r="H1212" s="35"/>
      <c r="I1212" s="35"/>
      <c r="J1212" s="35"/>
      <c r="K1212" s="35"/>
      <c r="L1212" s="35"/>
      <c r="M1212" s="35"/>
      <c r="N1212" s="35"/>
      <c r="O1212" s="35"/>
      <c r="P1212" s="35"/>
      <c r="Q1212" s="35"/>
      <c r="R1212" s="35"/>
    </row>
    <row r="1213" spans="1:18" x14ac:dyDescent="0.2">
      <c r="A1213" s="35"/>
      <c r="B1213" s="35"/>
      <c r="C1213" s="35"/>
      <c r="D1213" s="35"/>
      <c r="E1213" s="35"/>
      <c r="F1213" s="35"/>
      <c r="G1213" s="35"/>
      <c r="H1213" s="35"/>
      <c r="I1213" s="35"/>
      <c r="J1213" s="35"/>
      <c r="K1213" s="35"/>
      <c r="L1213" s="35"/>
      <c r="M1213" s="35"/>
      <c r="N1213" s="35"/>
      <c r="O1213" s="35"/>
      <c r="P1213" s="35"/>
      <c r="Q1213" s="35"/>
      <c r="R1213" s="35"/>
    </row>
    <row r="1214" spans="1:18" x14ac:dyDescent="0.2">
      <c r="A1214" s="35"/>
      <c r="B1214" s="35"/>
      <c r="C1214" s="35"/>
      <c r="D1214" s="35"/>
      <c r="E1214" s="35"/>
      <c r="F1214" s="35"/>
      <c r="G1214" s="35"/>
      <c r="H1214" s="35"/>
      <c r="I1214" s="35"/>
      <c r="J1214" s="35"/>
      <c r="K1214" s="35"/>
      <c r="L1214" s="35"/>
      <c r="M1214" s="35"/>
      <c r="N1214" s="35"/>
      <c r="O1214" s="35"/>
      <c r="P1214" s="35"/>
      <c r="Q1214" s="35"/>
      <c r="R1214" s="35"/>
    </row>
    <row r="1215" spans="1:18" x14ac:dyDescent="0.2">
      <c r="A1215" s="35"/>
      <c r="B1215" s="35"/>
      <c r="C1215" s="35"/>
      <c r="D1215" s="35"/>
      <c r="E1215" s="35"/>
      <c r="F1215" s="35"/>
      <c r="G1215" s="35"/>
      <c r="H1215" s="35"/>
      <c r="I1215" s="35"/>
      <c r="J1215" s="35"/>
      <c r="K1215" s="35"/>
      <c r="L1215" s="35"/>
      <c r="M1215" s="35"/>
      <c r="N1215" s="35"/>
      <c r="O1215" s="35"/>
      <c r="P1215" s="35"/>
      <c r="Q1215" s="35"/>
      <c r="R1215" s="35"/>
    </row>
    <row r="1216" spans="1:18" x14ac:dyDescent="0.2">
      <c r="A1216" s="35"/>
      <c r="B1216" s="35"/>
      <c r="C1216" s="35"/>
      <c r="D1216" s="35"/>
      <c r="E1216" s="35"/>
      <c r="F1216" s="35"/>
      <c r="G1216" s="35"/>
      <c r="H1216" s="35"/>
      <c r="I1216" s="35"/>
      <c r="J1216" s="35"/>
      <c r="K1216" s="35"/>
      <c r="L1216" s="35"/>
      <c r="M1216" s="35"/>
      <c r="N1216" s="35"/>
      <c r="O1216" s="35"/>
      <c r="P1216" s="35"/>
      <c r="Q1216" s="35"/>
      <c r="R1216" s="35"/>
    </row>
    <row r="1217" spans="1:18" x14ac:dyDescent="0.2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35"/>
      <c r="L1217" s="35"/>
      <c r="M1217" s="35"/>
      <c r="N1217" s="35"/>
      <c r="O1217" s="35"/>
      <c r="P1217" s="35"/>
      <c r="Q1217" s="35"/>
      <c r="R1217" s="35"/>
    </row>
    <row r="1218" spans="1:18" x14ac:dyDescent="0.2">
      <c r="A1218" s="35"/>
      <c r="B1218" s="35"/>
      <c r="C1218" s="35"/>
      <c r="D1218" s="35"/>
      <c r="E1218" s="35"/>
      <c r="F1218" s="35"/>
      <c r="G1218" s="35"/>
      <c r="H1218" s="35"/>
      <c r="I1218" s="35"/>
      <c r="J1218" s="35"/>
      <c r="K1218" s="35"/>
      <c r="L1218" s="35"/>
      <c r="M1218" s="35"/>
      <c r="N1218" s="35"/>
      <c r="O1218" s="35"/>
      <c r="P1218" s="35"/>
      <c r="Q1218" s="35"/>
      <c r="R1218" s="35"/>
    </row>
    <row r="1219" spans="1:18" x14ac:dyDescent="0.2">
      <c r="A1219" s="35"/>
      <c r="B1219" s="35"/>
      <c r="C1219" s="35"/>
      <c r="D1219" s="35"/>
      <c r="E1219" s="35"/>
      <c r="F1219" s="35"/>
      <c r="G1219" s="35"/>
      <c r="H1219" s="35"/>
      <c r="I1219" s="35"/>
      <c r="J1219" s="35"/>
      <c r="K1219" s="35"/>
      <c r="L1219" s="35"/>
      <c r="M1219" s="35"/>
      <c r="N1219" s="35"/>
      <c r="O1219" s="35"/>
      <c r="P1219" s="35"/>
      <c r="Q1219" s="35"/>
      <c r="R1219" s="35"/>
    </row>
    <row r="1220" spans="1:18" x14ac:dyDescent="0.2">
      <c r="A1220" s="35"/>
      <c r="B1220" s="35"/>
      <c r="C1220" s="35"/>
      <c r="D1220" s="35"/>
      <c r="E1220" s="35"/>
      <c r="F1220" s="35"/>
      <c r="G1220" s="35"/>
      <c r="H1220" s="35"/>
      <c r="I1220" s="35"/>
      <c r="J1220" s="35"/>
      <c r="K1220" s="35"/>
      <c r="L1220" s="35"/>
      <c r="M1220" s="35"/>
      <c r="N1220" s="35"/>
      <c r="O1220" s="35"/>
      <c r="P1220" s="35"/>
      <c r="Q1220" s="35"/>
      <c r="R1220" s="35"/>
    </row>
    <row r="1221" spans="1:18" x14ac:dyDescent="0.2">
      <c r="A1221" s="35"/>
      <c r="B1221" s="35"/>
      <c r="C1221" s="35"/>
      <c r="D1221" s="35"/>
      <c r="E1221" s="35"/>
      <c r="F1221" s="35"/>
      <c r="G1221" s="35"/>
      <c r="H1221" s="35"/>
      <c r="I1221" s="35"/>
      <c r="J1221" s="35"/>
      <c r="K1221" s="35"/>
      <c r="L1221" s="35"/>
      <c r="M1221" s="35"/>
      <c r="N1221" s="35"/>
      <c r="O1221" s="35"/>
      <c r="P1221" s="35"/>
      <c r="Q1221" s="35"/>
      <c r="R1221" s="35"/>
    </row>
    <row r="1222" spans="1:18" x14ac:dyDescent="0.2">
      <c r="A1222" s="35"/>
      <c r="B1222" s="35"/>
      <c r="C1222" s="35"/>
      <c r="D1222" s="35"/>
      <c r="E1222" s="35"/>
      <c r="F1222" s="35"/>
      <c r="G1222" s="35"/>
      <c r="H1222" s="35"/>
      <c r="I1222" s="35"/>
      <c r="J1222" s="35"/>
      <c r="K1222" s="35"/>
      <c r="L1222" s="35"/>
      <c r="M1222" s="35"/>
      <c r="N1222" s="35"/>
      <c r="O1222" s="35"/>
      <c r="P1222" s="35"/>
      <c r="Q1222" s="35"/>
      <c r="R1222" s="35"/>
    </row>
    <row r="1223" spans="1:18" x14ac:dyDescent="0.2">
      <c r="A1223" s="35"/>
      <c r="B1223" s="35"/>
      <c r="C1223" s="35"/>
      <c r="D1223" s="35"/>
      <c r="E1223" s="35"/>
      <c r="F1223" s="35"/>
      <c r="G1223" s="35"/>
      <c r="H1223" s="35"/>
      <c r="I1223" s="35"/>
      <c r="J1223" s="35"/>
      <c r="K1223" s="35"/>
      <c r="L1223" s="35"/>
      <c r="M1223" s="35"/>
      <c r="N1223" s="35"/>
      <c r="O1223" s="35"/>
      <c r="P1223" s="35"/>
      <c r="Q1223" s="35"/>
      <c r="R1223" s="35"/>
    </row>
    <row r="1224" spans="1:18" x14ac:dyDescent="0.2">
      <c r="A1224" s="35"/>
      <c r="B1224" s="35"/>
      <c r="C1224" s="35"/>
      <c r="D1224" s="35"/>
      <c r="E1224" s="35"/>
      <c r="F1224" s="35"/>
      <c r="G1224" s="35"/>
      <c r="H1224" s="35"/>
      <c r="I1224" s="35"/>
      <c r="J1224" s="35"/>
      <c r="K1224" s="35"/>
      <c r="L1224" s="35"/>
      <c r="M1224" s="35"/>
      <c r="N1224" s="35"/>
      <c r="O1224" s="35"/>
      <c r="P1224" s="35"/>
      <c r="Q1224" s="35"/>
      <c r="R1224" s="35"/>
    </row>
    <row r="1225" spans="1:18" x14ac:dyDescent="0.2">
      <c r="A1225" s="35"/>
      <c r="B1225" s="35"/>
      <c r="C1225" s="35"/>
      <c r="D1225" s="35"/>
      <c r="E1225" s="35"/>
      <c r="F1225" s="35"/>
      <c r="G1225" s="35"/>
      <c r="H1225" s="35"/>
      <c r="I1225" s="35"/>
      <c r="J1225" s="35"/>
      <c r="K1225" s="35"/>
      <c r="L1225" s="35"/>
      <c r="M1225" s="35"/>
      <c r="N1225" s="35"/>
      <c r="O1225" s="35"/>
      <c r="P1225" s="35"/>
      <c r="Q1225" s="35"/>
      <c r="R1225" s="35"/>
    </row>
    <row r="1226" spans="1:18" x14ac:dyDescent="0.2">
      <c r="A1226" s="35"/>
      <c r="B1226" s="35"/>
      <c r="C1226" s="35"/>
      <c r="D1226" s="35"/>
      <c r="E1226" s="35"/>
      <c r="F1226" s="35"/>
      <c r="G1226" s="35"/>
      <c r="H1226" s="35"/>
      <c r="I1226" s="35"/>
      <c r="J1226" s="35"/>
      <c r="K1226" s="35"/>
      <c r="L1226" s="35"/>
      <c r="M1226" s="35"/>
      <c r="N1226" s="35"/>
      <c r="O1226" s="35"/>
      <c r="P1226" s="35"/>
      <c r="Q1226" s="35"/>
      <c r="R1226" s="35"/>
    </row>
    <row r="1227" spans="1:18" x14ac:dyDescent="0.2">
      <c r="A1227" s="35"/>
      <c r="B1227" s="35"/>
      <c r="C1227" s="35"/>
      <c r="D1227" s="35"/>
      <c r="E1227" s="35"/>
      <c r="F1227" s="35"/>
      <c r="G1227" s="35"/>
      <c r="H1227" s="35"/>
      <c r="I1227" s="35"/>
      <c r="J1227" s="35"/>
      <c r="K1227" s="35"/>
      <c r="L1227" s="35"/>
      <c r="M1227" s="35"/>
      <c r="N1227" s="35"/>
      <c r="O1227" s="35"/>
      <c r="P1227" s="35"/>
      <c r="Q1227" s="35"/>
      <c r="R1227" s="35"/>
    </row>
    <row r="1228" spans="1:18" x14ac:dyDescent="0.2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35"/>
      <c r="L1228" s="35"/>
      <c r="M1228" s="35"/>
      <c r="N1228" s="35"/>
      <c r="O1228" s="35"/>
      <c r="P1228" s="35"/>
      <c r="Q1228" s="35"/>
      <c r="R1228" s="35"/>
    </row>
    <row r="1229" spans="1:18" x14ac:dyDescent="0.2">
      <c r="A1229" s="35"/>
      <c r="B1229" s="35"/>
      <c r="C1229" s="35"/>
      <c r="D1229" s="35"/>
      <c r="E1229" s="35"/>
      <c r="F1229" s="35"/>
      <c r="G1229" s="35"/>
      <c r="H1229" s="35"/>
      <c r="I1229" s="35"/>
      <c r="J1229" s="35"/>
      <c r="K1229" s="35"/>
      <c r="L1229" s="35"/>
      <c r="M1229" s="35"/>
      <c r="N1229" s="35"/>
      <c r="O1229" s="35"/>
      <c r="P1229" s="35"/>
      <c r="Q1229" s="35"/>
      <c r="R1229" s="35"/>
    </row>
    <row r="1230" spans="1:18" x14ac:dyDescent="0.2">
      <c r="A1230" s="35"/>
      <c r="B1230" s="35"/>
      <c r="C1230" s="35"/>
      <c r="D1230" s="35"/>
      <c r="E1230" s="35"/>
      <c r="F1230" s="35"/>
      <c r="G1230" s="35"/>
      <c r="H1230" s="35"/>
      <c r="I1230" s="35"/>
      <c r="J1230" s="35"/>
      <c r="K1230" s="35"/>
      <c r="L1230" s="35"/>
      <c r="M1230" s="35"/>
      <c r="N1230" s="35"/>
      <c r="O1230" s="35"/>
      <c r="P1230" s="35"/>
      <c r="Q1230" s="35"/>
      <c r="R1230" s="35"/>
    </row>
    <row r="1231" spans="1:18" x14ac:dyDescent="0.2">
      <c r="A1231" s="35"/>
      <c r="B1231" s="35"/>
      <c r="C1231" s="35"/>
      <c r="D1231" s="35"/>
      <c r="E1231" s="35"/>
      <c r="F1231" s="35"/>
      <c r="G1231" s="35"/>
      <c r="H1231" s="35"/>
      <c r="I1231" s="35"/>
      <c r="J1231" s="35"/>
      <c r="K1231" s="35"/>
      <c r="L1231" s="35"/>
      <c r="M1231" s="35"/>
      <c r="N1231" s="35"/>
      <c r="O1231" s="35"/>
      <c r="P1231" s="35"/>
      <c r="Q1231" s="35"/>
      <c r="R1231" s="35"/>
    </row>
    <row r="1232" spans="1:18" x14ac:dyDescent="0.2">
      <c r="A1232" s="35"/>
      <c r="B1232" s="35"/>
      <c r="C1232" s="35"/>
      <c r="D1232" s="35"/>
      <c r="E1232" s="35"/>
      <c r="F1232" s="35"/>
      <c r="G1232" s="35"/>
      <c r="H1232" s="35"/>
      <c r="I1232" s="35"/>
      <c r="J1232" s="35"/>
      <c r="K1232" s="35"/>
      <c r="L1232" s="35"/>
      <c r="M1232" s="35"/>
      <c r="N1232" s="35"/>
      <c r="O1232" s="35"/>
      <c r="P1232" s="35"/>
      <c r="Q1232" s="35"/>
      <c r="R1232" s="35"/>
    </row>
    <row r="1233" spans="1:18" x14ac:dyDescent="0.2">
      <c r="A1233" s="35"/>
      <c r="B1233" s="35"/>
      <c r="C1233" s="35"/>
      <c r="D1233" s="35"/>
      <c r="E1233" s="35"/>
      <c r="F1233" s="35"/>
      <c r="G1233" s="35"/>
      <c r="H1233" s="35"/>
      <c r="I1233" s="35"/>
      <c r="J1233" s="35"/>
      <c r="K1233" s="35"/>
      <c r="L1233" s="35"/>
      <c r="M1233" s="35"/>
      <c r="N1233" s="35"/>
      <c r="O1233" s="35"/>
      <c r="P1233" s="35"/>
      <c r="Q1233" s="35"/>
      <c r="R1233" s="35"/>
    </row>
    <row r="1234" spans="1:18" x14ac:dyDescent="0.2">
      <c r="A1234" s="35"/>
      <c r="B1234" s="35"/>
      <c r="C1234" s="35"/>
      <c r="D1234" s="35"/>
      <c r="E1234" s="35"/>
      <c r="F1234" s="35"/>
      <c r="G1234" s="35"/>
      <c r="H1234" s="35"/>
      <c r="I1234" s="35"/>
      <c r="J1234" s="35"/>
      <c r="K1234" s="35"/>
      <c r="L1234" s="35"/>
      <c r="M1234" s="35"/>
      <c r="N1234" s="35"/>
      <c r="O1234" s="35"/>
      <c r="P1234" s="35"/>
      <c r="Q1234" s="35"/>
      <c r="R1234" s="35"/>
    </row>
    <row r="1235" spans="1:18" x14ac:dyDescent="0.2">
      <c r="A1235" s="35"/>
      <c r="B1235" s="35"/>
      <c r="C1235" s="35"/>
      <c r="D1235" s="35"/>
      <c r="E1235" s="35"/>
      <c r="F1235" s="35"/>
      <c r="G1235" s="35"/>
      <c r="H1235" s="35"/>
      <c r="I1235" s="35"/>
      <c r="J1235" s="35"/>
      <c r="K1235" s="35"/>
      <c r="L1235" s="35"/>
      <c r="M1235" s="35"/>
      <c r="N1235" s="35"/>
      <c r="O1235" s="35"/>
      <c r="P1235" s="35"/>
      <c r="Q1235" s="35"/>
      <c r="R1235" s="35"/>
    </row>
    <row r="1236" spans="1:18" x14ac:dyDescent="0.2">
      <c r="A1236" s="35"/>
      <c r="B1236" s="35"/>
      <c r="C1236" s="35"/>
      <c r="D1236" s="35"/>
      <c r="E1236" s="35"/>
      <c r="F1236" s="35"/>
      <c r="G1236" s="35"/>
      <c r="H1236" s="35"/>
      <c r="I1236" s="35"/>
      <c r="J1236" s="35"/>
      <c r="K1236" s="35"/>
      <c r="L1236" s="35"/>
      <c r="M1236" s="35"/>
      <c r="N1236" s="35"/>
      <c r="O1236" s="35"/>
      <c r="P1236" s="35"/>
      <c r="Q1236" s="35"/>
      <c r="R1236" s="35"/>
    </row>
    <row r="1237" spans="1:18" x14ac:dyDescent="0.2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35"/>
      <c r="L1237" s="35"/>
      <c r="M1237" s="35"/>
      <c r="N1237" s="35"/>
      <c r="O1237" s="35"/>
      <c r="P1237" s="35"/>
      <c r="Q1237" s="35"/>
      <c r="R1237" s="35"/>
    </row>
    <row r="1238" spans="1:18" x14ac:dyDescent="0.2">
      <c r="A1238" s="35"/>
      <c r="B1238" s="35"/>
      <c r="C1238" s="35"/>
      <c r="D1238" s="35"/>
      <c r="E1238" s="35"/>
      <c r="F1238" s="35"/>
      <c r="G1238" s="35"/>
      <c r="H1238" s="35"/>
      <c r="I1238" s="35"/>
      <c r="J1238" s="35"/>
      <c r="K1238" s="35"/>
      <c r="L1238" s="35"/>
      <c r="M1238" s="35"/>
      <c r="N1238" s="35"/>
      <c r="O1238" s="35"/>
      <c r="P1238" s="35"/>
      <c r="Q1238" s="35"/>
      <c r="R1238" s="35"/>
    </row>
    <row r="1239" spans="1:18" x14ac:dyDescent="0.2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35"/>
      <c r="L1239" s="35"/>
      <c r="M1239" s="35"/>
      <c r="N1239" s="35"/>
      <c r="O1239" s="35"/>
      <c r="P1239" s="35"/>
      <c r="Q1239" s="35"/>
      <c r="R1239" s="35"/>
    </row>
    <row r="1240" spans="1:18" x14ac:dyDescent="0.2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35"/>
      <c r="L1240" s="35"/>
      <c r="M1240" s="35"/>
      <c r="N1240" s="35"/>
      <c r="O1240" s="35"/>
      <c r="P1240" s="35"/>
      <c r="Q1240" s="35"/>
      <c r="R1240" s="35"/>
    </row>
    <row r="1241" spans="1:18" x14ac:dyDescent="0.2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35"/>
      <c r="L1241" s="35"/>
      <c r="M1241" s="35"/>
      <c r="N1241" s="35"/>
      <c r="O1241" s="35"/>
      <c r="P1241" s="35"/>
      <c r="Q1241" s="35"/>
      <c r="R1241" s="35"/>
    </row>
    <row r="1242" spans="1:18" x14ac:dyDescent="0.2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35"/>
      <c r="L1242" s="35"/>
      <c r="M1242" s="35"/>
      <c r="N1242" s="35"/>
      <c r="O1242" s="35"/>
      <c r="P1242" s="35"/>
      <c r="Q1242" s="35"/>
      <c r="R1242" s="35"/>
    </row>
    <row r="1243" spans="1:18" x14ac:dyDescent="0.2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35"/>
      <c r="L1243" s="35"/>
      <c r="M1243" s="35"/>
      <c r="N1243" s="35"/>
      <c r="O1243" s="35"/>
      <c r="P1243" s="35"/>
      <c r="Q1243" s="35"/>
      <c r="R1243" s="35"/>
    </row>
    <row r="1244" spans="1:18" x14ac:dyDescent="0.2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35"/>
      <c r="L1244" s="35"/>
      <c r="M1244" s="35"/>
      <c r="N1244" s="35"/>
      <c r="O1244" s="35"/>
      <c r="P1244" s="35"/>
      <c r="Q1244" s="35"/>
      <c r="R1244" s="35"/>
    </row>
    <row r="1245" spans="1:18" x14ac:dyDescent="0.2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35"/>
      <c r="L1245" s="35"/>
      <c r="M1245" s="35"/>
      <c r="N1245" s="35"/>
      <c r="O1245" s="35"/>
      <c r="P1245" s="35"/>
      <c r="Q1245" s="35"/>
      <c r="R1245" s="35"/>
    </row>
    <row r="1246" spans="1:18" x14ac:dyDescent="0.2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35"/>
      <c r="L1246" s="35"/>
      <c r="M1246" s="35"/>
      <c r="N1246" s="35"/>
      <c r="O1246" s="35"/>
      <c r="P1246" s="35"/>
      <c r="Q1246" s="35"/>
      <c r="R1246" s="35"/>
    </row>
    <row r="1247" spans="1:18" x14ac:dyDescent="0.2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35"/>
      <c r="L1247" s="35"/>
      <c r="M1247" s="35"/>
      <c r="N1247" s="35"/>
      <c r="O1247" s="35"/>
      <c r="P1247" s="35"/>
      <c r="Q1247" s="35"/>
      <c r="R1247" s="35"/>
    </row>
    <row r="1248" spans="1:18" x14ac:dyDescent="0.2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35"/>
      <c r="L1248" s="35"/>
      <c r="M1248" s="35"/>
      <c r="N1248" s="35"/>
      <c r="O1248" s="35"/>
      <c r="P1248" s="35"/>
      <c r="Q1248" s="35"/>
      <c r="R1248" s="35"/>
    </row>
    <row r="1249" spans="1:18" x14ac:dyDescent="0.2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35"/>
      <c r="L1249" s="35"/>
      <c r="M1249" s="35"/>
      <c r="N1249" s="35"/>
      <c r="O1249" s="35"/>
      <c r="P1249" s="35"/>
      <c r="Q1249" s="35"/>
      <c r="R1249" s="35"/>
    </row>
    <row r="1250" spans="1:18" x14ac:dyDescent="0.2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35"/>
      <c r="L1250" s="35"/>
      <c r="M1250" s="35"/>
      <c r="N1250" s="35"/>
      <c r="O1250" s="35"/>
      <c r="P1250" s="35"/>
      <c r="Q1250" s="35"/>
      <c r="R1250" s="35"/>
    </row>
    <row r="1251" spans="1:18" x14ac:dyDescent="0.2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35"/>
      <c r="L1251" s="35"/>
      <c r="M1251" s="35"/>
      <c r="N1251" s="35"/>
      <c r="O1251" s="35"/>
      <c r="P1251" s="35"/>
      <c r="Q1251" s="35"/>
      <c r="R1251" s="35"/>
    </row>
    <row r="1252" spans="1:18" x14ac:dyDescent="0.2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35"/>
      <c r="L1252" s="35"/>
      <c r="M1252" s="35"/>
      <c r="N1252" s="35"/>
      <c r="O1252" s="35"/>
      <c r="P1252" s="35"/>
      <c r="Q1252" s="35"/>
      <c r="R1252" s="35"/>
    </row>
    <row r="1253" spans="1:18" x14ac:dyDescent="0.2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35"/>
      <c r="L1253" s="35"/>
      <c r="M1253" s="35"/>
      <c r="N1253" s="35"/>
      <c r="O1253" s="35"/>
      <c r="P1253" s="35"/>
      <c r="Q1253" s="35"/>
      <c r="R1253" s="35"/>
    </row>
    <row r="1254" spans="1:18" x14ac:dyDescent="0.2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35"/>
      <c r="L1254" s="35"/>
      <c r="M1254" s="35"/>
      <c r="N1254" s="35"/>
      <c r="O1254" s="35"/>
      <c r="P1254" s="35"/>
      <c r="Q1254" s="35"/>
      <c r="R1254" s="35"/>
    </row>
    <row r="1255" spans="1:18" x14ac:dyDescent="0.2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35"/>
      <c r="L1255" s="35"/>
      <c r="M1255" s="35"/>
      <c r="N1255" s="35"/>
      <c r="O1255" s="35"/>
      <c r="P1255" s="35"/>
      <c r="Q1255" s="35"/>
      <c r="R1255" s="35"/>
    </row>
    <row r="1256" spans="1:18" x14ac:dyDescent="0.2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35"/>
      <c r="L1256" s="35"/>
      <c r="M1256" s="35"/>
      <c r="N1256" s="35"/>
      <c r="O1256" s="35"/>
      <c r="P1256" s="35"/>
      <c r="Q1256" s="35"/>
      <c r="R1256" s="35"/>
    </row>
    <row r="1257" spans="1:18" x14ac:dyDescent="0.2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35"/>
      <c r="L1257" s="35"/>
      <c r="M1257" s="35"/>
      <c r="N1257" s="35"/>
      <c r="O1257" s="35"/>
      <c r="P1257" s="35"/>
      <c r="Q1257" s="35"/>
      <c r="R1257" s="35"/>
    </row>
    <row r="1258" spans="1:18" x14ac:dyDescent="0.2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35"/>
      <c r="L1258" s="35"/>
      <c r="M1258" s="35"/>
      <c r="N1258" s="35"/>
      <c r="O1258" s="35"/>
      <c r="P1258" s="35"/>
      <c r="Q1258" s="35"/>
      <c r="R1258" s="35"/>
    </row>
    <row r="1259" spans="1:18" x14ac:dyDescent="0.2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35"/>
      <c r="L1259" s="35"/>
      <c r="M1259" s="35"/>
      <c r="N1259" s="35"/>
      <c r="O1259" s="35"/>
      <c r="P1259" s="35"/>
      <c r="Q1259" s="35"/>
      <c r="R1259" s="35"/>
    </row>
    <row r="1260" spans="1:18" x14ac:dyDescent="0.2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35"/>
      <c r="L1260" s="35"/>
      <c r="M1260" s="35"/>
      <c r="N1260" s="35"/>
      <c r="O1260" s="35"/>
      <c r="P1260" s="35"/>
      <c r="Q1260" s="35"/>
      <c r="R1260" s="35"/>
    </row>
    <row r="1261" spans="1:18" x14ac:dyDescent="0.2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35"/>
      <c r="L1261" s="35"/>
      <c r="M1261" s="35"/>
      <c r="N1261" s="35"/>
      <c r="O1261" s="35"/>
      <c r="P1261" s="35"/>
      <c r="Q1261" s="35"/>
      <c r="R1261" s="35"/>
    </row>
    <row r="1262" spans="1:18" x14ac:dyDescent="0.2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35"/>
      <c r="L1262" s="35"/>
      <c r="M1262" s="35"/>
      <c r="N1262" s="35"/>
      <c r="O1262" s="35"/>
      <c r="P1262" s="35"/>
      <c r="Q1262" s="35"/>
      <c r="R1262" s="35"/>
    </row>
    <row r="1263" spans="1:18" x14ac:dyDescent="0.2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35"/>
      <c r="L1263" s="35"/>
      <c r="M1263" s="35"/>
      <c r="N1263" s="35"/>
      <c r="O1263" s="35"/>
      <c r="P1263" s="35"/>
      <c r="Q1263" s="35"/>
      <c r="R1263" s="35"/>
    </row>
    <row r="1264" spans="1:18" x14ac:dyDescent="0.2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35"/>
      <c r="L1264" s="35"/>
      <c r="M1264" s="35"/>
      <c r="N1264" s="35"/>
      <c r="O1264" s="35"/>
      <c r="P1264" s="35"/>
      <c r="Q1264" s="35"/>
      <c r="R1264" s="35"/>
    </row>
    <row r="1265" spans="1:18" x14ac:dyDescent="0.2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35"/>
      <c r="L1265" s="35"/>
      <c r="M1265" s="35"/>
      <c r="N1265" s="35"/>
      <c r="O1265" s="35"/>
      <c r="P1265" s="35"/>
      <c r="Q1265" s="35"/>
      <c r="R1265" s="35"/>
    </row>
    <row r="1266" spans="1:18" x14ac:dyDescent="0.2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35"/>
      <c r="L1266" s="35"/>
      <c r="M1266" s="35"/>
      <c r="N1266" s="35"/>
      <c r="O1266" s="35"/>
      <c r="P1266" s="35"/>
      <c r="Q1266" s="35"/>
      <c r="R1266" s="35"/>
    </row>
    <row r="1267" spans="1:18" x14ac:dyDescent="0.2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35"/>
      <c r="L1267" s="35"/>
      <c r="M1267" s="35"/>
      <c r="N1267" s="35"/>
      <c r="O1267" s="35"/>
      <c r="P1267" s="35"/>
      <c r="Q1267" s="35"/>
      <c r="R1267" s="35"/>
    </row>
    <row r="1268" spans="1:18" x14ac:dyDescent="0.2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35"/>
      <c r="L1268" s="35"/>
      <c r="M1268" s="35"/>
      <c r="N1268" s="35"/>
      <c r="O1268" s="35"/>
      <c r="P1268" s="35"/>
      <c r="Q1268" s="35"/>
      <c r="R1268" s="35"/>
    </row>
    <row r="1269" spans="1:18" x14ac:dyDescent="0.2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35"/>
      <c r="L1269" s="35"/>
      <c r="M1269" s="35"/>
      <c r="N1269" s="35"/>
      <c r="O1269" s="35"/>
      <c r="P1269" s="35"/>
      <c r="Q1269" s="35"/>
      <c r="R1269" s="35"/>
    </row>
    <row r="1270" spans="1:18" x14ac:dyDescent="0.2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35"/>
      <c r="L1270" s="35"/>
      <c r="M1270" s="35"/>
      <c r="N1270" s="35"/>
      <c r="O1270" s="35"/>
      <c r="P1270" s="35"/>
      <c r="Q1270" s="35"/>
      <c r="R1270" s="35"/>
    </row>
    <row r="1271" spans="1:18" x14ac:dyDescent="0.2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35"/>
      <c r="L1271" s="35"/>
      <c r="M1271" s="35"/>
      <c r="N1271" s="35"/>
      <c r="O1271" s="35"/>
      <c r="P1271" s="35"/>
      <c r="Q1271" s="35"/>
      <c r="R1271" s="35"/>
    </row>
    <row r="1272" spans="1:18" x14ac:dyDescent="0.2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35"/>
      <c r="L1272" s="35"/>
      <c r="M1272" s="35"/>
      <c r="N1272" s="35"/>
      <c r="O1272" s="35"/>
      <c r="P1272" s="35"/>
      <c r="Q1272" s="35"/>
      <c r="R1272" s="35"/>
    </row>
    <row r="1273" spans="1:18" x14ac:dyDescent="0.2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35"/>
      <c r="L1273" s="35"/>
      <c r="M1273" s="35"/>
      <c r="N1273" s="35"/>
      <c r="O1273" s="35"/>
      <c r="P1273" s="35"/>
      <c r="Q1273" s="35"/>
      <c r="R1273" s="35"/>
    </row>
    <row r="1274" spans="1:18" x14ac:dyDescent="0.2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35"/>
      <c r="L1274" s="35"/>
      <c r="M1274" s="35"/>
      <c r="N1274" s="35"/>
      <c r="O1274" s="35"/>
      <c r="P1274" s="35"/>
      <c r="Q1274" s="35"/>
      <c r="R1274" s="35"/>
    </row>
    <row r="1275" spans="1:18" x14ac:dyDescent="0.2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35"/>
      <c r="L1275" s="35"/>
      <c r="M1275" s="35"/>
      <c r="N1275" s="35"/>
      <c r="O1275" s="35"/>
      <c r="P1275" s="35"/>
      <c r="Q1275" s="35"/>
      <c r="R1275" s="35"/>
    </row>
    <row r="1276" spans="1:18" x14ac:dyDescent="0.2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35"/>
      <c r="L1276" s="35"/>
      <c r="M1276" s="35"/>
      <c r="N1276" s="35"/>
      <c r="O1276" s="35"/>
      <c r="P1276" s="35"/>
      <c r="Q1276" s="35"/>
      <c r="R1276" s="35"/>
    </row>
    <row r="1277" spans="1:18" x14ac:dyDescent="0.2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35"/>
      <c r="L1277" s="35"/>
      <c r="M1277" s="35"/>
      <c r="N1277" s="35"/>
      <c r="O1277" s="35"/>
      <c r="P1277" s="35"/>
      <c r="Q1277" s="35"/>
      <c r="R1277" s="35"/>
    </row>
    <row r="1278" spans="1:18" x14ac:dyDescent="0.2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35"/>
      <c r="L1278" s="35"/>
      <c r="M1278" s="35"/>
      <c r="N1278" s="35"/>
      <c r="O1278" s="35"/>
      <c r="P1278" s="35"/>
      <c r="Q1278" s="35"/>
      <c r="R1278" s="35"/>
    </row>
    <row r="1279" spans="1:18" x14ac:dyDescent="0.2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35"/>
      <c r="L1279" s="35"/>
      <c r="M1279" s="35"/>
      <c r="N1279" s="35"/>
      <c r="O1279" s="35"/>
      <c r="P1279" s="35"/>
      <c r="Q1279" s="35"/>
      <c r="R1279" s="35"/>
    </row>
    <row r="1280" spans="1:18" x14ac:dyDescent="0.2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35"/>
      <c r="L1280" s="35"/>
      <c r="M1280" s="35"/>
      <c r="N1280" s="35"/>
      <c r="O1280" s="35"/>
      <c r="P1280" s="35"/>
      <c r="Q1280" s="35"/>
      <c r="R1280" s="35"/>
    </row>
    <row r="1281" spans="1:18" x14ac:dyDescent="0.2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35"/>
      <c r="L1281" s="35"/>
      <c r="M1281" s="35"/>
      <c r="N1281" s="35"/>
      <c r="O1281" s="35"/>
      <c r="P1281" s="35"/>
      <c r="Q1281" s="35"/>
      <c r="R1281" s="35"/>
    </row>
    <row r="1282" spans="1:18" x14ac:dyDescent="0.2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35"/>
      <c r="L1282" s="35"/>
      <c r="M1282" s="35"/>
      <c r="N1282" s="35"/>
      <c r="O1282" s="35"/>
      <c r="P1282" s="35"/>
      <c r="Q1282" s="35"/>
      <c r="R1282" s="35"/>
    </row>
    <row r="1283" spans="1:18" x14ac:dyDescent="0.2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35"/>
      <c r="L1283" s="35"/>
      <c r="M1283" s="35"/>
      <c r="N1283" s="35"/>
      <c r="O1283" s="35"/>
      <c r="P1283" s="35"/>
      <c r="Q1283" s="35"/>
      <c r="R1283" s="35"/>
    </row>
    <row r="1284" spans="1:18" x14ac:dyDescent="0.2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35"/>
      <c r="L1284" s="35"/>
      <c r="M1284" s="35"/>
      <c r="N1284" s="35"/>
      <c r="O1284" s="35"/>
      <c r="P1284" s="35"/>
      <c r="Q1284" s="35"/>
      <c r="R1284" s="35"/>
    </row>
    <row r="1285" spans="1:18" x14ac:dyDescent="0.2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35"/>
      <c r="L1285" s="35"/>
      <c r="M1285" s="35"/>
      <c r="N1285" s="35"/>
      <c r="O1285" s="35"/>
      <c r="P1285" s="35"/>
      <c r="Q1285" s="35"/>
      <c r="R1285" s="35"/>
    </row>
    <row r="1286" spans="1:18" x14ac:dyDescent="0.2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35"/>
      <c r="L1286" s="35"/>
      <c r="M1286" s="35"/>
      <c r="N1286" s="35"/>
      <c r="O1286" s="35"/>
      <c r="P1286" s="35"/>
      <c r="Q1286" s="35"/>
      <c r="R1286" s="35"/>
    </row>
    <row r="1287" spans="1:18" x14ac:dyDescent="0.2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35"/>
      <c r="L1287" s="35"/>
      <c r="M1287" s="35"/>
      <c r="N1287" s="35"/>
      <c r="O1287" s="35"/>
      <c r="P1287" s="35"/>
      <c r="Q1287" s="35"/>
      <c r="R1287" s="35"/>
    </row>
    <row r="1288" spans="1:18" x14ac:dyDescent="0.2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35"/>
      <c r="L1288" s="35"/>
      <c r="M1288" s="35"/>
      <c r="N1288" s="35"/>
      <c r="O1288" s="35"/>
      <c r="P1288" s="35"/>
      <c r="Q1288" s="35"/>
      <c r="R1288" s="35"/>
    </row>
    <row r="1289" spans="1:18" x14ac:dyDescent="0.2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35"/>
      <c r="L1289" s="35"/>
      <c r="M1289" s="35"/>
      <c r="N1289" s="35"/>
      <c r="O1289" s="35"/>
      <c r="P1289" s="35"/>
      <c r="Q1289" s="35"/>
      <c r="R1289" s="35"/>
    </row>
    <row r="1290" spans="1:18" x14ac:dyDescent="0.2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35"/>
      <c r="L1290" s="35"/>
      <c r="M1290" s="35"/>
      <c r="N1290" s="35"/>
      <c r="O1290" s="35"/>
      <c r="P1290" s="35"/>
      <c r="Q1290" s="35"/>
      <c r="R1290" s="35"/>
    </row>
    <row r="1291" spans="1:18" x14ac:dyDescent="0.2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35"/>
      <c r="L1291" s="35"/>
      <c r="M1291" s="35"/>
      <c r="N1291" s="35"/>
      <c r="O1291" s="35"/>
      <c r="P1291" s="35"/>
      <c r="Q1291" s="35"/>
      <c r="R1291" s="35"/>
    </row>
    <row r="1292" spans="1:18" x14ac:dyDescent="0.2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35"/>
      <c r="L1292" s="35"/>
      <c r="M1292" s="35"/>
      <c r="N1292" s="35"/>
      <c r="O1292" s="35"/>
      <c r="P1292" s="35"/>
      <c r="Q1292" s="35"/>
      <c r="R1292" s="35"/>
    </row>
    <row r="1293" spans="1:18" x14ac:dyDescent="0.2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35"/>
      <c r="L1293" s="35"/>
      <c r="M1293" s="35"/>
      <c r="N1293" s="35"/>
      <c r="O1293" s="35"/>
      <c r="P1293" s="35"/>
      <c r="Q1293" s="35"/>
      <c r="R1293" s="35"/>
    </row>
    <row r="1294" spans="1:18" x14ac:dyDescent="0.2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35"/>
      <c r="L1294" s="35"/>
      <c r="M1294" s="35"/>
      <c r="N1294" s="35"/>
      <c r="O1294" s="35"/>
      <c r="P1294" s="35"/>
      <c r="Q1294" s="35"/>
      <c r="R1294" s="35"/>
    </row>
    <row r="1295" spans="1:18" x14ac:dyDescent="0.2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35"/>
      <c r="L1295" s="35"/>
      <c r="M1295" s="35"/>
      <c r="N1295" s="35"/>
      <c r="O1295" s="35"/>
      <c r="P1295" s="35"/>
      <c r="Q1295" s="35"/>
      <c r="R1295" s="35"/>
    </row>
    <row r="1296" spans="1:18" x14ac:dyDescent="0.2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35"/>
      <c r="L1296" s="35"/>
      <c r="M1296" s="35"/>
      <c r="N1296" s="35"/>
      <c r="O1296" s="35"/>
      <c r="P1296" s="35"/>
      <c r="Q1296" s="35"/>
      <c r="R1296" s="35"/>
    </row>
    <row r="1297" spans="1:18" x14ac:dyDescent="0.2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35"/>
      <c r="L1297" s="35"/>
      <c r="M1297" s="35"/>
      <c r="N1297" s="35"/>
      <c r="O1297" s="35"/>
      <c r="P1297" s="35"/>
      <c r="Q1297" s="35"/>
      <c r="R1297" s="35"/>
    </row>
    <row r="1298" spans="1:18" x14ac:dyDescent="0.2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35"/>
      <c r="L1298" s="35"/>
      <c r="M1298" s="35"/>
      <c r="N1298" s="35"/>
      <c r="O1298" s="35"/>
      <c r="P1298" s="35"/>
      <c r="Q1298" s="35"/>
      <c r="R1298" s="35"/>
    </row>
    <row r="1299" spans="1:18" x14ac:dyDescent="0.2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35"/>
      <c r="L1299" s="35"/>
      <c r="M1299" s="35"/>
      <c r="N1299" s="35"/>
      <c r="O1299" s="35"/>
      <c r="P1299" s="35"/>
      <c r="Q1299" s="35"/>
      <c r="R1299" s="35"/>
    </row>
    <row r="1300" spans="1:18" x14ac:dyDescent="0.2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35"/>
      <c r="L1300" s="35"/>
      <c r="M1300" s="35"/>
      <c r="N1300" s="35"/>
      <c r="O1300" s="35"/>
      <c r="P1300" s="35"/>
      <c r="Q1300" s="35"/>
      <c r="R1300" s="35"/>
    </row>
    <row r="1301" spans="1:18" x14ac:dyDescent="0.2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35"/>
      <c r="L1301" s="35"/>
      <c r="M1301" s="35"/>
      <c r="N1301" s="35"/>
      <c r="O1301" s="35"/>
      <c r="P1301" s="35"/>
      <c r="Q1301" s="35"/>
      <c r="R1301" s="35"/>
    </row>
    <row r="1302" spans="1:18" x14ac:dyDescent="0.2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35"/>
      <c r="L1302" s="35"/>
      <c r="M1302" s="35"/>
      <c r="N1302" s="35"/>
      <c r="O1302" s="35"/>
      <c r="P1302" s="35"/>
      <c r="Q1302" s="35"/>
      <c r="R1302" s="35"/>
    </row>
    <row r="1303" spans="1:18" x14ac:dyDescent="0.2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35"/>
      <c r="L1303" s="35"/>
      <c r="M1303" s="35"/>
      <c r="N1303" s="35"/>
      <c r="O1303" s="35"/>
      <c r="P1303" s="35"/>
      <c r="Q1303" s="35"/>
      <c r="R1303" s="35"/>
    </row>
    <row r="1304" spans="1:18" x14ac:dyDescent="0.2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35"/>
      <c r="L1304" s="35"/>
      <c r="M1304" s="35"/>
      <c r="N1304" s="35"/>
      <c r="O1304" s="35"/>
      <c r="P1304" s="35"/>
      <c r="Q1304" s="35"/>
      <c r="R1304" s="35"/>
    </row>
    <row r="1305" spans="1:18" x14ac:dyDescent="0.2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35"/>
      <c r="L1305" s="35"/>
      <c r="M1305" s="35"/>
      <c r="N1305" s="35"/>
      <c r="O1305" s="35"/>
      <c r="P1305" s="35"/>
      <c r="Q1305" s="35"/>
      <c r="R1305" s="35"/>
    </row>
    <row r="1306" spans="1:18" x14ac:dyDescent="0.2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35"/>
      <c r="L1306" s="35"/>
      <c r="M1306" s="35"/>
      <c r="N1306" s="35"/>
      <c r="O1306" s="35"/>
      <c r="P1306" s="35"/>
      <c r="Q1306" s="35"/>
      <c r="R1306" s="35"/>
    </row>
    <row r="1307" spans="1:18" x14ac:dyDescent="0.2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35"/>
      <c r="L1307" s="35"/>
      <c r="M1307" s="35"/>
      <c r="N1307" s="35"/>
      <c r="O1307" s="35"/>
      <c r="P1307" s="35"/>
      <c r="Q1307" s="35"/>
      <c r="R1307" s="35"/>
    </row>
    <row r="1308" spans="1:18" x14ac:dyDescent="0.2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35"/>
      <c r="L1308" s="35"/>
      <c r="M1308" s="35"/>
      <c r="N1308" s="35"/>
      <c r="O1308" s="35"/>
      <c r="P1308" s="35"/>
      <c r="Q1308" s="35"/>
      <c r="R1308" s="35"/>
    </row>
    <row r="1309" spans="1:18" x14ac:dyDescent="0.2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35"/>
      <c r="L1309" s="35"/>
      <c r="M1309" s="35"/>
      <c r="N1309" s="35"/>
      <c r="O1309" s="35"/>
      <c r="P1309" s="35"/>
      <c r="Q1309" s="35"/>
      <c r="R1309" s="35"/>
    </row>
    <row r="1310" spans="1:18" x14ac:dyDescent="0.2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35"/>
      <c r="L1310" s="35"/>
      <c r="M1310" s="35"/>
      <c r="N1310" s="35"/>
      <c r="O1310" s="35"/>
      <c r="P1310" s="35"/>
      <c r="Q1310" s="35"/>
      <c r="R1310" s="35"/>
    </row>
    <row r="1311" spans="1:18" x14ac:dyDescent="0.2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35"/>
      <c r="L1311" s="35"/>
      <c r="M1311" s="35"/>
      <c r="N1311" s="35"/>
      <c r="O1311" s="35"/>
      <c r="P1311" s="35"/>
      <c r="Q1311" s="35"/>
      <c r="R1311" s="35"/>
    </row>
    <row r="1312" spans="1:18" x14ac:dyDescent="0.2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35"/>
      <c r="L1312" s="35"/>
      <c r="M1312" s="35"/>
      <c r="N1312" s="35"/>
      <c r="O1312" s="35"/>
      <c r="P1312" s="35"/>
      <c r="Q1312" s="35"/>
      <c r="R1312" s="35"/>
    </row>
    <row r="1313" spans="1:18" x14ac:dyDescent="0.2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35"/>
      <c r="L1313" s="35"/>
      <c r="M1313" s="35"/>
      <c r="N1313" s="35"/>
      <c r="O1313" s="35"/>
      <c r="P1313" s="35"/>
      <c r="Q1313" s="35"/>
      <c r="R1313" s="35"/>
    </row>
    <row r="1314" spans="1:18" x14ac:dyDescent="0.2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35"/>
      <c r="L1314" s="35"/>
      <c r="M1314" s="35"/>
      <c r="N1314" s="35"/>
      <c r="O1314" s="35"/>
      <c r="P1314" s="35"/>
      <c r="Q1314" s="35"/>
      <c r="R1314" s="35"/>
    </row>
    <row r="1315" spans="1:18" x14ac:dyDescent="0.2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35"/>
      <c r="L1315" s="35"/>
      <c r="M1315" s="35"/>
      <c r="N1315" s="35"/>
      <c r="O1315" s="35"/>
      <c r="P1315" s="35"/>
      <c r="Q1315" s="35"/>
      <c r="R1315" s="35"/>
    </row>
    <row r="1316" spans="1:18" x14ac:dyDescent="0.2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35"/>
      <c r="L1316" s="35"/>
      <c r="M1316" s="35"/>
      <c r="N1316" s="35"/>
      <c r="O1316" s="35"/>
      <c r="P1316" s="35"/>
      <c r="Q1316" s="35"/>
      <c r="R1316" s="35"/>
    </row>
    <row r="1317" spans="1:18" x14ac:dyDescent="0.2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35"/>
      <c r="L1317" s="35"/>
      <c r="M1317" s="35"/>
      <c r="N1317" s="35"/>
      <c r="O1317" s="35"/>
      <c r="P1317" s="35"/>
      <c r="Q1317" s="35"/>
      <c r="R1317" s="35"/>
    </row>
    <row r="1318" spans="1:18" x14ac:dyDescent="0.2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35"/>
      <c r="L1318" s="35"/>
      <c r="M1318" s="35"/>
      <c r="N1318" s="35"/>
      <c r="O1318" s="35"/>
      <c r="P1318" s="35"/>
      <c r="Q1318" s="35"/>
      <c r="R1318" s="35"/>
    </row>
    <row r="1319" spans="1:18" x14ac:dyDescent="0.2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35"/>
      <c r="L1319" s="35"/>
      <c r="M1319" s="35"/>
      <c r="N1319" s="35"/>
      <c r="O1319" s="35"/>
      <c r="P1319" s="35"/>
      <c r="Q1319" s="35"/>
      <c r="R1319" s="35"/>
    </row>
    <row r="1320" spans="1:18" x14ac:dyDescent="0.2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35"/>
      <c r="L1320" s="35"/>
      <c r="M1320" s="35"/>
      <c r="N1320" s="35"/>
      <c r="O1320" s="35"/>
      <c r="P1320" s="35"/>
      <c r="Q1320" s="35"/>
      <c r="R1320" s="35"/>
    </row>
    <row r="1321" spans="1:18" x14ac:dyDescent="0.2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35"/>
      <c r="L1321" s="35"/>
      <c r="M1321" s="35"/>
      <c r="N1321" s="35"/>
      <c r="O1321" s="35"/>
      <c r="P1321" s="35"/>
      <c r="Q1321" s="35"/>
      <c r="R1321" s="35"/>
    </row>
    <row r="1322" spans="1:18" x14ac:dyDescent="0.2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35"/>
      <c r="L1322" s="35"/>
      <c r="M1322" s="35"/>
      <c r="N1322" s="35"/>
      <c r="O1322" s="35"/>
      <c r="P1322" s="35"/>
      <c r="Q1322" s="35"/>
      <c r="R1322" s="35"/>
    </row>
    <row r="1323" spans="1:18" x14ac:dyDescent="0.2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35"/>
      <c r="L1323" s="35"/>
      <c r="M1323" s="35"/>
      <c r="N1323" s="35"/>
      <c r="O1323" s="35"/>
      <c r="P1323" s="35"/>
      <c r="Q1323" s="35"/>
      <c r="R1323" s="35"/>
    </row>
    <row r="1324" spans="1:18" x14ac:dyDescent="0.2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35"/>
      <c r="L1324" s="35"/>
      <c r="M1324" s="35"/>
      <c r="N1324" s="35"/>
      <c r="O1324" s="35"/>
      <c r="P1324" s="35"/>
      <c r="Q1324" s="35"/>
      <c r="R1324" s="35"/>
    </row>
    <row r="1325" spans="1:18" x14ac:dyDescent="0.2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35"/>
      <c r="L1325" s="35"/>
      <c r="M1325" s="35"/>
      <c r="N1325" s="35"/>
      <c r="O1325" s="35"/>
      <c r="P1325" s="35"/>
      <c r="Q1325" s="35"/>
      <c r="R1325" s="35"/>
    </row>
    <row r="1326" spans="1:18" x14ac:dyDescent="0.2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35"/>
      <c r="L1326" s="35"/>
      <c r="M1326" s="35"/>
      <c r="N1326" s="35"/>
      <c r="O1326" s="35"/>
      <c r="P1326" s="35"/>
      <c r="Q1326" s="35"/>
      <c r="R1326" s="35"/>
    </row>
    <row r="1327" spans="1:18" x14ac:dyDescent="0.2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35"/>
      <c r="L1327" s="35"/>
      <c r="M1327" s="35"/>
      <c r="N1327" s="35"/>
      <c r="O1327" s="35"/>
      <c r="P1327" s="35"/>
      <c r="Q1327" s="35"/>
      <c r="R1327" s="35"/>
    </row>
    <row r="1328" spans="1:18" x14ac:dyDescent="0.2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35"/>
      <c r="L1328" s="35"/>
      <c r="M1328" s="35"/>
      <c r="N1328" s="35"/>
      <c r="O1328" s="35"/>
      <c r="P1328" s="35"/>
      <c r="Q1328" s="35"/>
      <c r="R1328" s="35"/>
    </row>
    <row r="1329" spans="1:18" x14ac:dyDescent="0.2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35"/>
      <c r="L1329" s="35"/>
      <c r="M1329" s="35"/>
      <c r="N1329" s="35"/>
      <c r="O1329" s="35"/>
      <c r="P1329" s="35"/>
      <c r="Q1329" s="35"/>
      <c r="R1329" s="35"/>
    </row>
    <row r="1330" spans="1:18" x14ac:dyDescent="0.2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35"/>
      <c r="L1330" s="35"/>
      <c r="M1330" s="35"/>
      <c r="N1330" s="35"/>
      <c r="O1330" s="35"/>
      <c r="P1330" s="35"/>
      <c r="Q1330" s="35"/>
      <c r="R1330" s="35"/>
    </row>
    <row r="1331" spans="1:18" x14ac:dyDescent="0.2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35"/>
      <c r="L1331" s="35"/>
      <c r="M1331" s="35"/>
      <c r="N1331" s="35"/>
      <c r="O1331" s="35"/>
      <c r="P1331" s="35"/>
      <c r="Q1331" s="35"/>
      <c r="R1331" s="35"/>
    </row>
    <row r="1332" spans="1:18" x14ac:dyDescent="0.2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35"/>
      <c r="L1332" s="35"/>
      <c r="M1332" s="35"/>
      <c r="N1332" s="35"/>
      <c r="O1332" s="35"/>
      <c r="P1332" s="35"/>
      <c r="Q1332" s="35"/>
      <c r="R1332" s="35"/>
    </row>
    <row r="1333" spans="1:18" x14ac:dyDescent="0.2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35"/>
      <c r="L1333" s="35"/>
      <c r="M1333" s="35"/>
      <c r="N1333" s="35"/>
      <c r="O1333" s="35"/>
      <c r="P1333" s="35"/>
      <c r="Q1333" s="35"/>
      <c r="R1333" s="35"/>
    </row>
    <row r="1334" spans="1:18" x14ac:dyDescent="0.2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35"/>
      <c r="L1334" s="35"/>
      <c r="M1334" s="35"/>
      <c r="N1334" s="35"/>
      <c r="O1334" s="35"/>
      <c r="P1334" s="35"/>
      <c r="Q1334" s="35"/>
      <c r="R1334" s="35"/>
    </row>
    <row r="1335" spans="1:18" x14ac:dyDescent="0.2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35"/>
      <c r="L1335" s="35"/>
      <c r="M1335" s="35"/>
      <c r="N1335" s="35"/>
      <c r="O1335" s="35"/>
      <c r="P1335" s="35"/>
      <c r="Q1335" s="35"/>
      <c r="R1335" s="35"/>
    </row>
    <row r="1336" spans="1:18" x14ac:dyDescent="0.2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35"/>
      <c r="L1336" s="35"/>
      <c r="M1336" s="35"/>
      <c r="N1336" s="35"/>
      <c r="O1336" s="35"/>
      <c r="P1336" s="35"/>
      <c r="Q1336" s="35"/>
      <c r="R1336" s="35"/>
    </row>
    <row r="1337" spans="1:18" x14ac:dyDescent="0.2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35"/>
      <c r="L1337" s="35"/>
      <c r="M1337" s="35"/>
      <c r="N1337" s="35"/>
      <c r="O1337" s="35"/>
      <c r="P1337" s="35"/>
      <c r="Q1337" s="35"/>
      <c r="R1337" s="35"/>
    </row>
    <row r="1338" spans="1:18" x14ac:dyDescent="0.2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35"/>
      <c r="L1338" s="35"/>
      <c r="M1338" s="35"/>
      <c r="N1338" s="35"/>
      <c r="O1338" s="35"/>
      <c r="P1338" s="35"/>
      <c r="Q1338" s="35"/>
      <c r="R1338" s="35"/>
    </row>
    <row r="1339" spans="1:18" x14ac:dyDescent="0.2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35"/>
      <c r="L1339" s="35"/>
      <c r="M1339" s="35"/>
      <c r="N1339" s="35"/>
      <c r="O1339" s="35"/>
      <c r="P1339" s="35"/>
      <c r="Q1339" s="35"/>
      <c r="R1339" s="35"/>
    </row>
    <row r="1340" spans="1:18" x14ac:dyDescent="0.2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35"/>
      <c r="L1340" s="35"/>
      <c r="M1340" s="35"/>
      <c r="N1340" s="35"/>
      <c r="O1340" s="35"/>
      <c r="P1340" s="35"/>
      <c r="Q1340" s="35"/>
      <c r="R1340" s="35"/>
    </row>
    <row r="1341" spans="1:18" x14ac:dyDescent="0.2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35"/>
      <c r="L1341" s="35"/>
      <c r="M1341" s="35"/>
      <c r="N1341" s="35"/>
      <c r="O1341" s="35"/>
      <c r="P1341" s="35"/>
      <c r="Q1341" s="35"/>
      <c r="R1341" s="35"/>
    </row>
    <row r="1342" spans="1:18" x14ac:dyDescent="0.2">
      <c r="A1342" s="35"/>
      <c r="B1342" s="35"/>
      <c r="C1342" s="35"/>
      <c r="D1342" s="35"/>
      <c r="E1342" s="35"/>
      <c r="F1342" s="35"/>
      <c r="G1342" s="35"/>
      <c r="H1342" s="35"/>
      <c r="I1342" s="35"/>
      <c r="J1342" s="35"/>
      <c r="K1342" s="35"/>
      <c r="L1342" s="35"/>
      <c r="M1342" s="35"/>
      <c r="N1342" s="35"/>
      <c r="O1342" s="35"/>
      <c r="P1342" s="35"/>
      <c r="Q1342" s="35"/>
      <c r="R1342" s="35"/>
    </row>
    <row r="1343" spans="1:18" x14ac:dyDescent="0.2">
      <c r="A1343" s="35"/>
      <c r="B1343" s="35"/>
      <c r="C1343" s="35"/>
      <c r="D1343" s="35"/>
      <c r="E1343" s="35"/>
      <c r="F1343" s="35"/>
      <c r="G1343" s="35"/>
      <c r="H1343" s="35"/>
      <c r="I1343" s="35"/>
      <c r="J1343" s="35"/>
      <c r="K1343" s="35"/>
      <c r="L1343" s="35"/>
      <c r="M1343" s="35"/>
      <c r="N1343" s="35"/>
      <c r="O1343" s="35"/>
      <c r="P1343" s="35"/>
      <c r="Q1343" s="35"/>
      <c r="R1343" s="35"/>
    </row>
    <row r="1344" spans="1:18" x14ac:dyDescent="0.2">
      <c r="A1344" s="35"/>
      <c r="B1344" s="35"/>
      <c r="C1344" s="35"/>
      <c r="D1344" s="35"/>
      <c r="E1344" s="35"/>
      <c r="F1344" s="35"/>
      <c r="G1344" s="35"/>
      <c r="H1344" s="35"/>
      <c r="I1344" s="35"/>
      <c r="J1344" s="35"/>
      <c r="K1344" s="35"/>
      <c r="L1344" s="35"/>
      <c r="M1344" s="35"/>
      <c r="N1344" s="35"/>
      <c r="O1344" s="35"/>
      <c r="P1344" s="35"/>
      <c r="Q1344" s="35"/>
      <c r="R1344" s="35"/>
    </row>
    <row r="1345" spans="1:18" x14ac:dyDescent="0.2">
      <c r="A1345" s="35"/>
      <c r="B1345" s="35"/>
      <c r="C1345" s="35"/>
      <c r="D1345" s="35"/>
      <c r="E1345" s="35"/>
      <c r="F1345" s="35"/>
      <c r="G1345" s="35"/>
      <c r="H1345" s="35"/>
      <c r="I1345" s="35"/>
      <c r="J1345" s="35"/>
      <c r="K1345" s="35"/>
      <c r="L1345" s="35"/>
      <c r="M1345" s="35"/>
      <c r="N1345" s="35"/>
      <c r="O1345" s="35"/>
      <c r="P1345" s="35"/>
      <c r="Q1345" s="35"/>
      <c r="R1345" s="35"/>
    </row>
    <row r="1346" spans="1:18" x14ac:dyDescent="0.2">
      <c r="A1346" s="35"/>
      <c r="B1346" s="35"/>
      <c r="C1346" s="35"/>
      <c r="D1346" s="35"/>
      <c r="E1346" s="35"/>
      <c r="F1346" s="35"/>
      <c r="G1346" s="35"/>
      <c r="H1346" s="35"/>
      <c r="I1346" s="35"/>
      <c r="J1346" s="35"/>
      <c r="K1346" s="35"/>
      <c r="L1346" s="35"/>
      <c r="M1346" s="35"/>
      <c r="N1346" s="35"/>
      <c r="O1346" s="35"/>
      <c r="P1346" s="35"/>
      <c r="Q1346" s="35"/>
      <c r="R1346" s="35"/>
    </row>
    <row r="1347" spans="1:18" x14ac:dyDescent="0.2">
      <c r="A1347" s="35"/>
      <c r="B1347" s="35"/>
      <c r="C1347" s="35"/>
      <c r="D1347" s="35"/>
      <c r="E1347" s="35"/>
      <c r="F1347" s="35"/>
      <c r="G1347" s="35"/>
      <c r="H1347" s="35"/>
      <c r="I1347" s="35"/>
      <c r="J1347" s="35"/>
      <c r="K1347" s="35"/>
      <c r="L1347" s="35"/>
      <c r="M1347" s="35"/>
      <c r="N1347" s="35"/>
      <c r="O1347" s="35"/>
      <c r="P1347" s="35"/>
      <c r="Q1347" s="35"/>
      <c r="R1347" s="35"/>
    </row>
    <row r="1348" spans="1:18" x14ac:dyDescent="0.2">
      <c r="A1348" s="35"/>
      <c r="B1348" s="35"/>
      <c r="C1348" s="35"/>
      <c r="D1348" s="35"/>
      <c r="E1348" s="35"/>
      <c r="F1348" s="35"/>
      <c r="G1348" s="35"/>
      <c r="H1348" s="35"/>
      <c r="I1348" s="35"/>
      <c r="J1348" s="35"/>
      <c r="K1348" s="35"/>
      <c r="L1348" s="35"/>
      <c r="M1348" s="35"/>
      <c r="N1348" s="35"/>
      <c r="O1348" s="35"/>
      <c r="P1348" s="35"/>
      <c r="Q1348" s="35"/>
      <c r="R1348" s="35"/>
    </row>
    <row r="1349" spans="1:18" x14ac:dyDescent="0.2">
      <c r="A1349" s="35"/>
      <c r="B1349" s="35"/>
      <c r="C1349" s="35"/>
      <c r="D1349" s="35"/>
      <c r="E1349" s="35"/>
      <c r="F1349" s="35"/>
      <c r="G1349" s="35"/>
      <c r="H1349" s="35"/>
      <c r="I1349" s="35"/>
      <c r="J1349" s="35"/>
      <c r="K1349" s="35"/>
      <c r="L1349" s="35"/>
      <c r="M1349" s="35"/>
      <c r="N1349" s="35"/>
      <c r="O1349" s="35"/>
      <c r="P1349" s="35"/>
      <c r="Q1349" s="35"/>
      <c r="R1349" s="35"/>
    </row>
    <row r="1350" spans="1:18" x14ac:dyDescent="0.2">
      <c r="A1350" s="35"/>
      <c r="B1350" s="35"/>
      <c r="C1350" s="35"/>
      <c r="D1350" s="35"/>
      <c r="E1350" s="35"/>
      <c r="F1350" s="35"/>
      <c r="G1350" s="35"/>
      <c r="H1350" s="35"/>
      <c r="I1350" s="35"/>
      <c r="J1350" s="35"/>
      <c r="K1350" s="35"/>
      <c r="L1350" s="35"/>
      <c r="M1350" s="35"/>
      <c r="N1350" s="35"/>
      <c r="O1350" s="35"/>
      <c r="P1350" s="35"/>
      <c r="Q1350" s="35"/>
      <c r="R1350" s="35"/>
    </row>
    <row r="1351" spans="1:18" x14ac:dyDescent="0.2">
      <c r="A1351" s="35"/>
      <c r="B1351" s="35"/>
      <c r="C1351" s="35"/>
      <c r="D1351" s="35"/>
      <c r="E1351" s="35"/>
      <c r="F1351" s="35"/>
      <c r="G1351" s="35"/>
      <c r="H1351" s="35"/>
      <c r="I1351" s="35"/>
      <c r="J1351" s="35"/>
      <c r="K1351" s="35"/>
      <c r="L1351" s="35"/>
      <c r="M1351" s="35"/>
      <c r="N1351" s="35"/>
      <c r="O1351" s="35"/>
      <c r="P1351" s="35"/>
      <c r="Q1351" s="35"/>
      <c r="R1351" s="35"/>
    </row>
    <row r="1352" spans="1:18" x14ac:dyDescent="0.2">
      <c r="A1352" s="35"/>
      <c r="B1352" s="35"/>
      <c r="C1352" s="35"/>
      <c r="D1352" s="35"/>
      <c r="E1352" s="35"/>
      <c r="F1352" s="35"/>
      <c r="G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</row>
    <row r="1353" spans="1:18" x14ac:dyDescent="0.2">
      <c r="A1353" s="35"/>
      <c r="B1353" s="35"/>
      <c r="C1353" s="35"/>
      <c r="D1353" s="35"/>
      <c r="E1353" s="35"/>
      <c r="F1353" s="35"/>
      <c r="G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</row>
    <row r="1354" spans="1:18" x14ac:dyDescent="0.2">
      <c r="A1354" s="35"/>
      <c r="B1354" s="35"/>
      <c r="C1354" s="35"/>
      <c r="D1354" s="35"/>
      <c r="E1354" s="35"/>
      <c r="F1354" s="35"/>
      <c r="G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</row>
    <row r="1355" spans="1:18" x14ac:dyDescent="0.2">
      <c r="A1355" s="35"/>
      <c r="B1355" s="35"/>
      <c r="C1355" s="35"/>
      <c r="D1355" s="35"/>
      <c r="E1355" s="35"/>
      <c r="F1355" s="35"/>
      <c r="G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</row>
    <row r="1356" spans="1:18" x14ac:dyDescent="0.2">
      <c r="A1356" s="35"/>
      <c r="B1356" s="35"/>
      <c r="C1356" s="35"/>
      <c r="D1356" s="35"/>
      <c r="E1356" s="35"/>
      <c r="F1356" s="35"/>
      <c r="G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</row>
    <row r="1357" spans="1:18" x14ac:dyDescent="0.2">
      <c r="A1357" s="35"/>
      <c r="B1357" s="35"/>
      <c r="C1357" s="35"/>
      <c r="D1357" s="35"/>
      <c r="E1357" s="35"/>
      <c r="F1357" s="35"/>
      <c r="G1357" s="35"/>
      <c r="H1357" s="35"/>
      <c r="I1357" s="35"/>
      <c r="J1357" s="35"/>
      <c r="K1357" s="35"/>
      <c r="L1357" s="35"/>
      <c r="M1357" s="35"/>
      <c r="N1357" s="35"/>
      <c r="O1357" s="35"/>
      <c r="P1357" s="35"/>
      <c r="Q1357" s="35"/>
      <c r="R1357" s="35"/>
    </row>
    <row r="1358" spans="1:18" x14ac:dyDescent="0.2">
      <c r="A1358" s="35"/>
      <c r="B1358" s="35"/>
      <c r="C1358" s="35"/>
      <c r="D1358" s="35"/>
      <c r="E1358" s="35"/>
      <c r="F1358" s="35"/>
      <c r="G1358" s="35"/>
      <c r="H1358" s="35"/>
      <c r="I1358" s="35"/>
      <c r="J1358" s="35"/>
      <c r="K1358" s="35"/>
      <c r="L1358" s="35"/>
      <c r="M1358" s="35"/>
      <c r="N1358" s="35"/>
      <c r="O1358" s="35"/>
      <c r="P1358" s="35"/>
      <c r="Q1358" s="35"/>
      <c r="R1358" s="35"/>
    </row>
    <row r="1359" spans="1:18" x14ac:dyDescent="0.2">
      <c r="A1359" s="35"/>
      <c r="B1359" s="35"/>
      <c r="C1359" s="35"/>
      <c r="D1359" s="35"/>
      <c r="E1359" s="35"/>
      <c r="F1359" s="35"/>
      <c r="G1359" s="35"/>
      <c r="H1359" s="35"/>
      <c r="I1359" s="35"/>
      <c r="J1359" s="35"/>
      <c r="K1359" s="35"/>
      <c r="L1359" s="35"/>
      <c r="M1359" s="35"/>
      <c r="N1359" s="35"/>
      <c r="O1359" s="35"/>
      <c r="P1359" s="35"/>
      <c r="Q1359" s="35"/>
      <c r="R1359" s="35"/>
    </row>
    <row r="1360" spans="1:18" x14ac:dyDescent="0.2">
      <c r="A1360" s="35"/>
      <c r="B1360" s="35"/>
      <c r="C1360" s="35"/>
      <c r="D1360" s="35"/>
      <c r="E1360" s="35"/>
      <c r="F1360" s="35"/>
      <c r="G1360" s="35"/>
      <c r="H1360" s="35"/>
      <c r="I1360" s="35"/>
      <c r="J1360" s="35"/>
      <c r="K1360" s="35"/>
      <c r="L1360" s="35"/>
      <c r="M1360" s="35"/>
      <c r="N1360" s="35"/>
      <c r="O1360" s="35"/>
      <c r="P1360" s="35"/>
      <c r="Q1360" s="35"/>
      <c r="R1360" s="35"/>
    </row>
    <row r="1361" spans="1:18" x14ac:dyDescent="0.2">
      <c r="A1361" s="35"/>
      <c r="B1361" s="35"/>
      <c r="C1361" s="35"/>
      <c r="D1361" s="35"/>
      <c r="E1361" s="35"/>
      <c r="F1361" s="35"/>
      <c r="G1361" s="35"/>
      <c r="H1361" s="35"/>
      <c r="I1361" s="35"/>
      <c r="J1361" s="35"/>
      <c r="K1361" s="35"/>
      <c r="L1361" s="35"/>
      <c r="M1361" s="35"/>
      <c r="N1361" s="35"/>
      <c r="O1361" s="35"/>
      <c r="P1361" s="35"/>
      <c r="Q1361" s="35"/>
      <c r="R1361" s="35"/>
    </row>
    <row r="1362" spans="1:18" x14ac:dyDescent="0.2">
      <c r="A1362" s="35"/>
      <c r="B1362" s="35"/>
      <c r="C1362" s="35"/>
      <c r="D1362" s="35"/>
      <c r="E1362" s="35"/>
      <c r="F1362" s="35"/>
      <c r="G1362" s="35"/>
      <c r="H1362" s="35"/>
      <c r="I1362" s="35"/>
      <c r="J1362" s="35"/>
      <c r="K1362" s="35"/>
      <c r="L1362" s="35"/>
      <c r="M1362" s="35"/>
      <c r="N1362" s="35"/>
      <c r="O1362" s="35"/>
      <c r="P1362" s="35"/>
      <c r="Q1362" s="35"/>
      <c r="R1362" s="35"/>
    </row>
    <row r="1363" spans="1:18" x14ac:dyDescent="0.2">
      <c r="A1363" s="35"/>
      <c r="B1363" s="35"/>
      <c r="C1363" s="35"/>
      <c r="D1363" s="35"/>
      <c r="E1363" s="35"/>
      <c r="F1363" s="35"/>
      <c r="G1363" s="35"/>
      <c r="H1363" s="35"/>
      <c r="I1363" s="35"/>
      <c r="J1363" s="35"/>
      <c r="K1363" s="35"/>
      <c r="L1363" s="35"/>
      <c r="M1363" s="35"/>
      <c r="N1363" s="35"/>
      <c r="O1363" s="35"/>
      <c r="P1363" s="35"/>
      <c r="Q1363" s="35"/>
      <c r="R1363" s="35"/>
    </row>
    <row r="1364" spans="1:18" x14ac:dyDescent="0.2">
      <c r="A1364" s="35"/>
      <c r="B1364" s="35"/>
      <c r="C1364" s="35"/>
      <c r="D1364" s="35"/>
      <c r="E1364" s="35"/>
      <c r="F1364" s="35"/>
      <c r="G1364" s="35"/>
      <c r="H1364" s="35"/>
      <c r="I1364" s="35"/>
      <c r="J1364" s="35"/>
      <c r="K1364" s="35"/>
      <c r="L1364" s="35"/>
      <c r="M1364" s="35"/>
      <c r="N1364" s="35"/>
      <c r="O1364" s="35"/>
      <c r="P1364" s="35"/>
      <c r="Q1364" s="35"/>
      <c r="R1364" s="35"/>
    </row>
    <row r="1365" spans="1:18" x14ac:dyDescent="0.2">
      <c r="A1365" s="35"/>
      <c r="B1365" s="35"/>
      <c r="C1365" s="35"/>
      <c r="D1365" s="35"/>
      <c r="E1365" s="35"/>
      <c r="F1365" s="35"/>
      <c r="G1365" s="35"/>
      <c r="H1365" s="35"/>
      <c r="I1365" s="35"/>
      <c r="J1365" s="35"/>
      <c r="K1365" s="35"/>
      <c r="L1365" s="35"/>
      <c r="M1365" s="35"/>
      <c r="N1365" s="35"/>
      <c r="O1365" s="35"/>
      <c r="P1365" s="35"/>
      <c r="Q1365" s="35"/>
      <c r="R1365" s="35"/>
    </row>
    <row r="1366" spans="1:18" x14ac:dyDescent="0.2">
      <c r="A1366" s="35"/>
      <c r="B1366" s="35"/>
      <c r="C1366" s="35"/>
      <c r="D1366" s="35"/>
      <c r="E1366" s="35"/>
      <c r="F1366" s="35"/>
      <c r="G1366" s="35"/>
      <c r="H1366" s="35"/>
      <c r="I1366" s="35"/>
      <c r="J1366" s="35"/>
      <c r="K1366" s="35"/>
      <c r="L1366" s="35"/>
      <c r="M1366" s="35"/>
      <c r="N1366" s="35"/>
      <c r="O1366" s="35"/>
      <c r="P1366" s="35"/>
      <c r="Q1366" s="35"/>
      <c r="R1366" s="35"/>
    </row>
    <row r="1367" spans="1:18" x14ac:dyDescent="0.2">
      <c r="A1367" s="35"/>
      <c r="B1367" s="35"/>
      <c r="C1367" s="35"/>
      <c r="D1367" s="35"/>
      <c r="E1367" s="35"/>
      <c r="F1367" s="35"/>
      <c r="G1367" s="35"/>
      <c r="H1367" s="35"/>
      <c r="I1367" s="35"/>
      <c r="J1367" s="35"/>
      <c r="K1367" s="35"/>
      <c r="L1367" s="35"/>
      <c r="M1367" s="35"/>
      <c r="N1367" s="35"/>
      <c r="O1367" s="35"/>
      <c r="P1367" s="35"/>
      <c r="Q1367" s="35"/>
      <c r="R1367" s="35"/>
    </row>
    <row r="1368" spans="1:18" x14ac:dyDescent="0.2">
      <c r="A1368" s="35"/>
      <c r="B1368" s="35"/>
      <c r="C1368" s="35"/>
      <c r="D1368" s="35"/>
      <c r="E1368" s="35"/>
      <c r="F1368" s="35"/>
      <c r="G1368" s="35"/>
      <c r="H1368" s="35"/>
      <c r="I1368" s="35"/>
      <c r="J1368" s="35"/>
      <c r="K1368" s="35"/>
      <c r="L1368" s="35"/>
      <c r="M1368" s="35"/>
      <c r="N1368" s="35"/>
      <c r="O1368" s="35"/>
      <c r="P1368" s="35"/>
      <c r="Q1368" s="35"/>
      <c r="R1368" s="35"/>
    </row>
    <row r="1369" spans="1:18" x14ac:dyDescent="0.2">
      <c r="A1369" s="35"/>
      <c r="B1369" s="35"/>
      <c r="C1369" s="35"/>
      <c r="D1369" s="35"/>
      <c r="E1369" s="35"/>
      <c r="F1369" s="35"/>
      <c r="G1369" s="35"/>
      <c r="H1369" s="35"/>
      <c r="I1369" s="35"/>
      <c r="J1369" s="35"/>
      <c r="K1369" s="35"/>
      <c r="L1369" s="35"/>
      <c r="M1369" s="35"/>
      <c r="N1369" s="35"/>
      <c r="O1369" s="35"/>
      <c r="P1369" s="35"/>
      <c r="Q1369" s="35"/>
      <c r="R1369" s="35"/>
    </row>
    <row r="1370" spans="1:18" x14ac:dyDescent="0.2">
      <c r="A1370" s="35"/>
      <c r="B1370" s="35"/>
      <c r="C1370" s="35"/>
      <c r="D1370" s="35"/>
      <c r="E1370" s="35"/>
      <c r="F1370" s="35"/>
      <c r="G1370" s="35"/>
      <c r="H1370" s="35"/>
      <c r="I1370" s="35"/>
      <c r="J1370" s="35"/>
      <c r="K1370" s="35"/>
      <c r="L1370" s="35"/>
      <c r="M1370" s="35"/>
      <c r="N1370" s="35"/>
      <c r="O1370" s="35"/>
      <c r="P1370" s="35"/>
      <c r="Q1370" s="35"/>
      <c r="R1370" s="35"/>
    </row>
    <row r="1371" spans="1:18" x14ac:dyDescent="0.2">
      <c r="A1371" s="35"/>
      <c r="B1371" s="35"/>
      <c r="C1371" s="35"/>
      <c r="D1371" s="35"/>
      <c r="E1371" s="35"/>
      <c r="F1371" s="35"/>
      <c r="G1371" s="35"/>
      <c r="H1371" s="35"/>
      <c r="I1371" s="35"/>
      <c r="J1371" s="35"/>
      <c r="K1371" s="35"/>
      <c r="L1371" s="35"/>
      <c r="M1371" s="35"/>
      <c r="N1371" s="35"/>
      <c r="O1371" s="35"/>
      <c r="P1371" s="35"/>
      <c r="Q1371" s="35"/>
      <c r="R1371" s="35"/>
    </row>
    <row r="1372" spans="1:18" x14ac:dyDescent="0.2">
      <c r="A1372" s="35"/>
      <c r="B1372" s="35"/>
      <c r="C1372" s="35"/>
      <c r="D1372" s="35"/>
      <c r="E1372" s="35"/>
      <c r="F1372" s="35"/>
      <c r="G1372" s="35"/>
      <c r="H1372" s="35"/>
      <c r="I1372" s="35"/>
      <c r="J1372" s="35"/>
      <c r="K1372" s="35"/>
      <c r="L1372" s="35"/>
      <c r="M1372" s="35"/>
      <c r="N1372" s="35"/>
      <c r="O1372" s="35"/>
      <c r="P1372" s="35"/>
      <c r="Q1372" s="35"/>
      <c r="R1372" s="35"/>
    </row>
    <row r="1373" spans="1:18" x14ac:dyDescent="0.2">
      <c r="A1373" s="35"/>
      <c r="B1373" s="35"/>
      <c r="C1373" s="35"/>
      <c r="D1373" s="35"/>
      <c r="E1373" s="35"/>
      <c r="F1373" s="35"/>
      <c r="G1373" s="35"/>
      <c r="H1373" s="35"/>
      <c r="I1373" s="35"/>
      <c r="J1373" s="35"/>
      <c r="K1373" s="35"/>
      <c r="L1373" s="35"/>
      <c r="M1373" s="35"/>
      <c r="N1373" s="35"/>
      <c r="O1373" s="35"/>
      <c r="P1373" s="35"/>
      <c r="Q1373" s="35"/>
      <c r="R1373" s="35"/>
    </row>
    <row r="1374" spans="1:18" x14ac:dyDescent="0.2">
      <c r="A1374" s="35"/>
      <c r="B1374" s="35"/>
      <c r="C1374" s="35"/>
      <c r="D1374" s="35"/>
      <c r="E1374" s="35"/>
      <c r="F1374" s="35"/>
      <c r="G1374" s="35"/>
      <c r="H1374" s="35"/>
      <c r="I1374" s="35"/>
      <c r="J1374" s="35"/>
      <c r="K1374" s="35"/>
      <c r="L1374" s="35"/>
      <c r="M1374" s="35"/>
      <c r="N1374" s="35"/>
      <c r="O1374" s="35"/>
      <c r="P1374" s="35"/>
      <c r="Q1374" s="35"/>
      <c r="R1374" s="35"/>
    </row>
    <row r="1375" spans="1:18" x14ac:dyDescent="0.2">
      <c r="A1375" s="35"/>
      <c r="B1375" s="35"/>
      <c r="C1375" s="35"/>
      <c r="D1375" s="35"/>
      <c r="E1375" s="35"/>
      <c r="F1375" s="35"/>
      <c r="G1375" s="35"/>
      <c r="H1375" s="35"/>
      <c r="I1375" s="35"/>
      <c r="J1375" s="35"/>
      <c r="K1375" s="35"/>
      <c r="L1375" s="35"/>
      <c r="M1375" s="35"/>
      <c r="N1375" s="35"/>
      <c r="O1375" s="35"/>
      <c r="P1375" s="35"/>
      <c r="Q1375" s="35"/>
      <c r="R1375" s="35"/>
    </row>
    <row r="1376" spans="1:18" x14ac:dyDescent="0.2">
      <c r="A1376" s="35"/>
      <c r="B1376" s="35"/>
      <c r="C1376" s="35"/>
      <c r="D1376" s="35"/>
      <c r="E1376" s="35"/>
      <c r="F1376" s="35"/>
      <c r="G1376" s="35"/>
      <c r="H1376" s="35"/>
      <c r="I1376" s="35"/>
      <c r="J1376" s="35"/>
      <c r="K1376" s="35"/>
      <c r="L1376" s="35"/>
      <c r="M1376" s="35"/>
      <c r="N1376" s="35"/>
      <c r="O1376" s="35"/>
      <c r="P1376" s="35"/>
      <c r="Q1376" s="35"/>
      <c r="R1376" s="35"/>
    </row>
    <row r="1377" spans="1:18" x14ac:dyDescent="0.2">
      <c r="A1377" s="35"/>
      <c r="B1377" s="35"/>
      <c r="C1377" s="35"/>
      <c r="D1377" s="35"/>
      <c r="E1377" s="35"/>
      <c r="F1377" s="35"/>
      <c r="G1377" s="35"/>
      <c r="H1377" s="35"/>
      <c r="I1377" s="35"/>
      <c r="J1377" s="35"/>
      <c r="K1377" s="35"/>
      <c r="L1377" s="35"/>
      <c r="M1377" s="35"/>
      <c r="N1377" s="35"/>
      <c r="O1377" s="35"/>
      <c r="P1377" s="35"/>
      <c r="Q1377" s="35"/>
      <c r="R1377" s="35"/>
    </row>
    <row r="1378" spans="1:18" x14ac:dyDescent="0.2">
      <c r="A1378" s="35"/>
      <c r="B1378" s="35"/>
      <c r="C1378" s="35"/>
      <c r="D1378" s="35"/>
      <c r="E1378" s="35"/>
      <c r="F1378" s="35"/>
      <c r="G1378" s="35"/>
      <c r="H1378" s="35"/>
      <c r="I1378" s="35"/>
      <c r="J1378" s="35"/>
      <c r="K1378" s="35"/>
      <c r="L1378" s="35"/>
      <c r="M1378" s="35"/>
      <c r="N1378" s="35"/>
      <c r="O1378" s="35"/>
      <c r="P1378" s="35"/>
      <c r="Q1378" s="35"/>
      <c r="R1378" s="35"/>
    </row>
    <row r="1379" spans="1:18" x14ac:dyDescent="0.2">
      <c r="A1379" s="35"/>
      <c r="B1379" s="35"/>
      <c r="C1379" s="35"/>
      <c r="D1379" s="35"/>
      <c r="E1379" s="35"/>
      <c r="F1379" s="35"/>
      <c r="G1379" s="35"/>
      <c r="H1379" s="35"/>
      <c r="I1379" s="35"/>
      <c r="J1379" s="35"/>
      <c r="K1379" s="35"/>
      <c r="L1379" s="35"/>
      <c r="M1379" s="35"/>
      <c r="N1379" s="35"/>
      <c r="O1379" s="35"/>
      <c r="P1379" s="35"/>
      <c r="Q1379" s="35"/>
      <c r="R1379" s="35"/>
    </row>
    <row r="1380" spans="1:18" x14ac:dyDescent="0.2">
      <c r="A1380" s="35"/>
      <c r="B1380" s="35"/>
      <c r="C1380" s="35"/>
      <c r="D1380" s="35"/>
      <c r="E1380" s="35"/>
      <c r="F1380" s="35"/>
      <c r="G1380" s="35"/>
      <c r="H1380" s="35"/>
      <c r="I1380" s="35"/>
      <c r="J1380" s="35"/>
      <c r="K1380" s="35"/>
      <c r="L1380" s="35"/>
      <c r="M1380" s="35"/>
      <c r="N1380" s="35"/>
      <c r="O1380" s="35"/>
      <c r="P1380" s="35"/>
      <c r="Q1380" s="35"/>
      <c r="R1380" s="35"/>
    </row>
    <row r="1381" spans="1:18" x14ac:dyDescent="0.2">
      <c r="A1381" s="35"/>
      <c r="B1381" s="35"/>
      <c r="C1381" s="35"/>
      <c r="D1381" s="35"/>
      <c r="E1381" s="35"/>
      <c r="F1381" s="35"/>
      <c r="G1381" s="35"/>
      <c r="H1381" s="35"/>
      <c r="I1381" s="35"/>
      <c r="J1381" s="35"/>
      <c r="K1381" s="35"/>
      <c r="L1381" s="35"/>
      <c r="M1381" s="35"/>
      <c r="N1381" s="35"/>
      <c r="O1381" s="35"/>
      <c r="P1381" s="35"/>
      <c r="Q1381" s="35"/>
      <c r="R1381" s="35"/>
    </row>
    <row r="1382" spans="1:18" x14ac:dyDescent="0.2">
      <c r="A1382" s="35"/>
      <c r="B1382" s="35"/>
      <c r="C1382" s="35"/>
      <c r="D1382" s="35"/>
      <c r="E1382" s="35"/>
      <c r="F1382" s="35"/>
      <c r="G1382" s="35"/>
      <c r="H1382" s="35"/>
      <c r="I1382" s="35"/>
      <c r="J1382" s="35"/>
      <c r="K1382" s="35"/>
      <c r="L1382" s="35"/>
      <c r="M1382" s="35"/>
      <c r="N1382" s="35"/>
      <c r="O1382" s="35"/>
      <c r="P1382" s="35"/>
      <c r="Q1382" s="35"/>
      <c r="R1382" s="35"/>
    </row>
    <row r="1383" spans="1:18" x14ac:dyDescent="0.2">
      <c r="A1383" s="35"/>
      <c r="B1383" s="35"/>
      <c r="C1383" s="35"/>
      <c r="D1383" s="35"/>
      <c r="E1383" s="35"/>
      <c r="F1383" s="35"/>
      <c r="G1383" s="35"/>
      <c r="H1383" s="35"/>
      <c r="I1383" s="35"/>
      <c r="J1383" s="35"/>
      <c r="K1383" s="35"/>
      <c r="L1383" s="35"/>
      <c r="M1383" s="35"/>
      <c r="N1383" s="35"/>
      <c r="O1383" s="35"/>
      <c r="P1383" s="35"/>
      <c r="Q1383" s="35"/>
      <c r="R1383" s="35"/>
    </row>
    <row r="1384" spans="1:18" x14ac:dyDescent="0.2">
      <c r="A1384" s="35"/>
      <c r="B1384" s="35"/>
      <c r="C1384" s="35"/>
      <c r="D1384" s="35"/>
      <c r="E1384" s="35"/>
      <c r="F1384" s="35"/>
      <c r="G1384" s="35"/>
      <c r="H1384" s="35"/>
      <c r="I1384" s="35"/>
      <c r="J1384" s="35"/>
      <c r="K1384" s="35"/>
      <c r="L1384" s="35"/>
      <c r="M1384" s="35"/>
      <c r="N1384" s="35"/>
      <c r="O1384" s="35"/>
      <c r="P1384" s="35"/>
      <c r="Q1384" s="35"/>
      <c r="R1384" s="35"/>
    </row>
    <row r="1385" spans="1:18" x14ac:dyDescent="0.2">
      <c r="A1385" s="35"/>
      <c r="B1385" s="35"/>
      <c r="C1385" s="35"/>
      <c r="D1385" s="35"/>
      <c r="E1385" s="35"/>
      <c r="F1385" s="35"/>
      <c r="G1385" s="35"/>
      <c r="H1385" s="35"/>
      <c r="I1385" s="35"/>
      <c r="J1385" s="35"/>
      <c r="K1385" s="35"/>
      <c r="L1385" s="35"/>
      <c r="M1385" s="35"/>
      <c r="N1385" s="35"/>
      <c r="O1385" s="35"/>
      <c r="P1385" s="35"/>
      <c r="Q1385" s="35"/>
      <c r="R1385" s="35"/>
    </row>
    <row r="1386" spans="1:18" x14ac:dyDescent="0.2">
      <c r="A1386" s="35"/>
      <c r="B1386" s="35"/>
      <c r="C1386" s="35"/>
      <c r="D1386" s="35"/>
      <c r="E1386" s="35"/>
      <c r="F1386" s="35"/>
      <c r="G1386" s="35"/>
      <c r="H1386" s="35"/>
      <c r="I1386" s="35"/>
      <c r="J1386" s="35"/>
      <c r="K1386" s="35"/>
      <c r="L1386" s="35"/>
      <c r="M1386" s="35"/>
      <c r="N1386" s="35"/>
      <c r="O1386" s="35"/>
      <c r="P1386" s="35"/>
      <c r="Q1386" s="35"/>
      <c r="R1386" s="35"/>
    </row>
    <row r="1387" spans="1:18" x14ac:dyDescent="0.2">
      <c r="A1387" s="35"/>
      <c r="B1387" s="35"/>
      <c r="C1387" s="35"/>
      <c r="D1387" s="35"/>
      <c r="E1387" s="35"/>
      <c r="F1387" s="35"/>
      <c r="G1387" s="35"/>
      <c r="H1387" s="35"/>
      <c r="I1387" s="35"/>
      <c r="J1387" s="35"/>
      <c r="K1387" s="35"/>
      <c r="L1387" s="35"/>
      <c r="M1387" s="35"/>
      <c r="N1387" s="35"/>
      <c r="O1387" s="35"/>
      <c r="P1387" s="35"/>
      <c r="Q1387" s="35"/>
      <c r="R1387" s="35"/>
    </row>
    <row r="1388" spans="1:18" x14ac:dyDescent="0.2">
      <c r="A1388" s="35"/>
      <c r="B1388" s="35"/>
      <c r="C1388" s="35"/>
      <c r="D1388" s="35"/>
      <c r="E1388" s="35"/>
      <c r="F1388" s="35"/>
      <c r="G1388" s="35"/>
      <c r="H1388" s="35"/>
      <c r="I1388" s="35"/>
      <c r="J1388" s="35"/>
      <c r="K1388" s="35"/>
      <c r="L1388" s="35"/>
      <c r="M1388" s="35"/>
      <c r="N1388" s="35"/>
      <c r="O1388" s="35"/>
      <c r="P1388" s="35"/>
      <c r="Q1388" s="35"/>
      <c r="R1388" s="35"/>
    </row>
    <row r="1389" spans="1:18" x14ac:dyDescent="0.2">
      <c r="A1389" s="35"/>
      <c r="B1389" s="35"/>
      <c r="C1389" s="35"/>
      <c r="D1389" s="35"/>
      <c r="E1389" s="35"/>
      <c r="F1389" s="35"/>
      <c r="G1389" s="35"/>
      <c r="H1389" s="35"/>
      <c r="I1389" s="35"/>
      <c r="J1389" s="35"/>
      <c r="K1389" s="35"/>
      <c r="L1389" s="35"/>
      <c r="M1389" s="35"/>
      <c r="N1389" s="35"/>
      <c r="O1389" s="35"/>
      <c r="P1389" s="35"/>
      <c r="Q1389" s="35"/>
      <c r="R1389" s="35"/>
    </row>
    <row r="1390" spans="1:18" x14ac:dyDescent="0.2">
      <c r="A1390" s="35"/>
      <c r="B1390" s="35"/>
      <c r="C1390" s="35"/>
      <c r="D1390" s="35"/>
      <c r="E1390" s="35"/>
      <c r="F1390" s="35"/>
      <c r="G1390" s="35"/>
      <c r="H1390" s="35"/>
      <c r="I1390" s="35"/>
      <c r="J1390" s="35"/>
      <c r="K1390" s="35"/>
      <c r="L1390" s="35"/>
      <c r="M1390" s="35"/>
      <c r="N1390" s="35"/>
      <c r="O1390" s="35"/>
      <c r="P1390" s="35"/>
      <c r="Q1390" s="35"/>
      <c r="R1390" s="35"/>
    </row>
    <row r="1391" spans="1:18" x14ac:dyDescent="0.2">
      <c r="A1391" s="35"/>
      <c r="B1391" s="35"/>
      <c r="C1391" s="35"/>
      <c r="D1391" s="35"/>
      <c r="E1391" s="35"/>
      <c r="F1391" s="35"/>
      <c r="G1391" s="35"/>
      <c r="H1391" s="35"/>
      <c r="I1391" s="35"/>
      <c r="J1391" s="35"/>
      <c r="K1391" s="35"/>
      <c r="L1391" s="35"/>
      <c r="M1391" s="35"/>
      <c r="N1391" s="35"/>
      <c r="O1391" s="35"/>
      <c r="P1391" s="35"/>
      <c r="Q1391" s="35"/>
      <c r="R1391" s="35"/>
    </row>
    <row r="1392" spans="1:18" x14ac:dyDescent="0.2">
      <c r="A1392" s="35"/>
      <c r="B1392" s="35"/>
      <c r="C1392" s="35"/>
      <c r="D1392" s="35"/>
      <c r="E1392" s="35"/>
      <c r="F1392" s="35"/>
      <c r="G1392" s="35"/>
      <c r="H1392" s="35"/>
      <c r="I1392" s="35"/>
      <c r="J1392" s="35"/>
      <c r="K1392" s="35"/>
      <c r="L1392" s="35"/>
      <c r="M1392" s="35"/>
      <c r="N1392" s="35"/>
      <c r="O1392" s="35"/>
      <c r="P1392" s="35"/>
      <c r="Q1392" s="35"/>
      <c r="R1392" s="35"/>
    </row>
    <row r="1393" spans="1:18" x14ac:dyDescent="0.2">
      <c r="A1393" s="35"/>
      <c r="B1393" s="35"/>
      <c r="C1393" s="35"/>
      <c r="D1393" s="35"/>
      <c r="E1393" s="35"/>
      <c r="F1393" s="35"/>
      <c r="G1393" s="35"/>
      <c r="H1393" s="35"/>
      <c r="I1393" s="35"/>
      <c r="J1393" s="35"/>
      <c r="K1393" s="35"/>
      <c r="L1393" s="35"/>
      <c r="M1393" s="35"/>
      <c r="N1393" s="35"/>
      <c r="O1393" s="35"/>
      <c r="P1393" s="35"/>
      <c r="Q1393" s="35"/>
      <c r="R1393" s="35"/>
    </row>
    <row r="1394" spans="1:18" x14ac:dyDescent="0.2">
      <c r="A1394" s="35"/>
      <c r="B1394" s="35"/>
      <c r="C1394" s="35"/>
      <c r="D1394" s="35"/>
      <c r="E1394" s="35"/>
      <c r="F1394" s="35"/>
      <c r="G1394" s="35"/>
      <c r="H1394" s="35"/>
      <c r="I1394" s="35"/>
      <c r="J1394" s="35"/>
      <c r="K1394" s="35"/>
      <c r="L1394" s="35"/>
      <c r="M1394" s="35"/>
      <c r="N1394" s="35"/>
      <c r="O1394" s="35"/>
      <c r="P1394" s="35"/>
      <c r="Q1394" s="35"/>
      <c r="R1394" s="35"/>
    </row>
    <row r="1395" spans="1:18" x14ac:dyDescent="0.2">
      <c r="A1395" s="35"/>
      <c r="B1395" s="35"/>
      <c r="C1395" s="35"/>
      <c r="D1395" s="35"/>
      <c r="E1395" s="35"/>
      <c r="F1395" s="35"/>
      <c r="G1395" s="35"/>
      <c r="H1395" s="35"/>
      <c r="I1395" s="35"/>
      <c r="J1395" s="35"/>
      <c r="K1395" s="35"/>
      <c r="L1395" s="35"/>
      <c r="M1395" s="35"/>
      <c r="N1395" s="35"/>
      <c r="O1395" s="35"/>
      <c r="P1395" s="35"/>
      <c r="Q1395" s="35"/>
      <c r="R1395" s="35"/>
    </row>
    <row r="1396" spans="1:18" x14ac:dyDescent="0.2">
      <c r="A1396" s="35"/>
      <c r="B1396" s="35"/>
      <c r="C1396" s="35"/>
      <c r="D1396" s="35"/>
      <c r="E1396" s="35"/>
      <c r="F1396" s="35"/>
      <c r="G1396" s="35"/>
      <c r="H1396" s="35"/>
      <c r="I1396" s="35"/>
      <c r="J1396" s="35"/>
      <c r="K1396" s="35"/>
      <c r="L1396" s="35"/>
      <c r="M1396" s="35"/>
      <c r="N1396" s="35"/>
      <c r="O1396" s="35"/>
      <c r="P1396" s="35"/>
      <c r="Q1396" s="35"/>
      <c r="R1396" s="35"/>
    </row>
    <row r="1397" spans="1:18" x14ac:dyDescent="0.2">
      <c r="A1397" s="35"/>
      <c r="B1397" s="35"/>
      <c r="C1397" s="35"/>
      <c r="D1397" s="35"/>
      <c r="E1397" s="35"/>
      <c r="F1397" s="35"/>
      <c r="G1397" s="35"/>
      <c r="H1397" s="35"/>
      <c r="I1397" s="35"/>
      <c r="J1397" s="35"/>
      <c r="K1397" s="35"/>
      <c r="L1397" s="35"/>
      <c r="M1397" s="35"/>
      <c r="N1397" s="35"/>
      <c r="O1397" s="35"/>
      <c r="P1397" s="35"/>
      <c r="Q1397" s="35"/>
      <c r="R1397" s="35"/>
    </row>
    <row r="1398" spans="1:18" x14ac:dyDescent="0.2">
      <c r="A1398" s="35"/>
      <c r="B1398" s="35"/>
      <c r="C1398" s="35"/>
      <c r="D1398" s="35"/>
      <c r="E1398" s="35"/>
      <c r="F1398" s="35"/>
      <c r="G1398" s="35"/>
      <c r="H1398" s="35"/>
      <c r="I1398" s="35"/>
      <c r="J1398" s="35"/>
      <c r="K1398" s="35"/>
      <c r="L1398" s="35"/>
      <c r="M1398" s="35"/>
      <c r="N1398" s="35"/>
      <c r="O1398" s="35"/>
      <c r="P1398" s="35"/>
      <c r="Q1398" s="35"/>
      <c r="R1398" s="35"/>
    </row>
    <row r="1399" spans="1:18" x14ac:dyDescent="0.2">
      <c r="A1399" s="35"/>
      <c r="B1399" s="35"/>
      <c r="C1399" s="35"/>
      <c r="D1399" s="35"/>
      <c r="E1399" s="35"/>
      <c r="F1399" s="35"/>
      <c r="G1399" s="35"/>
      <c r="H1399" s="35"/>
      <c r="I1399" s="35"/>
      <c r="J1399" s="35"/>
      <c r="K1399" s="35"/>
      <c r="L1399" s="35"/>
      <c r="M1399" s="35"/>
      <c r="N1399" s="35"/>
      <c r="O1399" s="35"/>
      <c r="P1399" s="35"/>
      <c r="Q1399" s="35"/>
      <c r="R1399" s="35"/>
    </row>
    <row r="1400" spans="1:18" x14ac:dyDescent="0.2">
      <c r="A1400" s="35"/>
      <c r="B1400" s="35"/>
      <c r="C1400" s="35"/>
      <c r="D1400" s="35"/>
      <c r="E1400" s="35"/>
      <c r="F1400" s="35"/>
      <c r="G1400" s="35"/>
      <c r="H1400" s="35"/>
      <c r="I1400" s="35"/>
      <c r="J1400" s="35"/>
      <c r="K1400" s="35"/>
      <c r="L1400" s="35"/>
      <c r="M1400" s="35"/>
      <c r="N1400" s="35"/>
      <c r="O1400" s="35"/>
      <c r="P1400" s="35"/>
      <c r="Q1400" s="35"/>
      <c r="R1400" s="35"/>
    </row>
    <row r="1401" spans="1:18" x14ac:dyDescent="0.2">
      <c r="A1401" s="35"/>
      <c r="B1401" s="35"/>
      <c r="C1401" s="35"/>
      <c r="D1401" s="35"/>
      <c r="E1401" s="35"/>
      <c r="F1401" s="35"/>
      <c r="G1401" s="35"/>
      <c r="H1401" s="35"/>
      <c r="I1401" s="35"/>
      <c r="J1401" s="35"/>
      <c r="K1401" s="35"/>
      <c r="L1401" s="35"/>
      <c r="M1401" s="35"/>
      <c r="N1401" s="35"/>
      <c r="O1401" s="35"/>
      <c r="P1401" s="35"/>
      <c r="Q1401" s="35"/>
      <c r="R1401" s="35"/>
    </row>
    <row r="1402" spans="1:18" x14ac:dyDescent="0.2">
      <c r="A1402" s="35"/>
      <c r="B1402" s="35"/>
      <c r="C1402" s="35"/>
      <c r="D1402" s="35"/>
      <c r="E1402" s="35"/>
      <c r="F1402" s="35"/>
      <c r="G1402" s="35"/>
      <c r="H1402" s="35"/>
      <c r="I1402" s="35"/>
      <c r="J1402" s="35"/>
      <c r="K1402" s="35"/>
      <c r="L1402" s="35"/>
      <c r="M1402" s="35"/>
      <c r="N1402" s="35"/>
      <c r="O1402" s="35"/>
      <c r="P1402" s="35"/>
      <c r="Q1402" s="35"/>
      <c r="R1402" s="35"/>
    </row>
    <row r="1403" spans="1:18" x14ac:dyDescent="0.2">
      <c r="A1403" s="35"/>
      <c r="B1403" s="35"/>
      <c r="C1403" s="35"/>
      <c r="D1403" s="35"/>
      <c r="E1403" s="35"/>
      <c r="F1403" s="35"/>
      <c r="G1403" s="35"/>
      <c r="H1403" s="35"/>
      <c r="I1403" s="35"/>
      <c r="J1403" s="35"/>
      <c r="K1403" s="35"/>
      <c r="L1403" s="35"/>
      <c r="M1403" s="35"/>
      <c r="N1403" s="35"/>
      <c r="O1403" s="35"/>
      <c r="P1403" s="35"/>
      <c r="Q1403" s="35"/>
      <c r="R1403" s="35"/>
    </row>
    <row r="1404" spans="1:18" x14ac:dyDescent="0.2">
      <c r="A1404" s="35"/>
      <c r="B1404" s="35"/>
      <c r="C1404" s="35"/>
      <c r="D1404" s="35"/>
      <c r="E1404" s="35"/>
      <c r="F1404" s="35"/>
      <c r="G1404" s="35"/>
      <c r="H1404" s="35"/>
      <c r="I1404" s="35"/>
      <c r="J1404" s="35"/>
      <c r="K1404" s="35"/>
      <c r="L1404" s="35"/>
      <c r="M1404" s="35"/>
      <c r="N1404" s="35"/>
      <c r="O1404" s="35"/>
      <c r="P1404" s="35"/>
      <c r="Q1404" s="35"/>
      <c r="R1404" s="35"/>
    </row>
    <row r="1405" spans="1:18" x14ac:dyDescent="0.2">
      <c r="A1405" s="35"/>
      <c r="B1405" s="35"/>
      <c r="C1405" s="35"/>
      <c r="D1405" s="35"/>
      <c r="E1405" s="35"/>
      <c r="F1405" s="35"/>
      <c r="G1405" s="35"/>
      <c r="H1405" s="35"/>
      <c r="I1405" s="35"/>
      <c r="J1405" s="35"/>
      <c r="K1405" s="35"/>
      <c r="L1405" s="35"/>
      <c r="M1405" s="35"/>
      <c r="N1405" s="35"/>
      <c r="O1405" s="35"/>
      <c r="P1405" s="35"/>
      <c r="Q1405" s="35"/>
      <c r="R1405" s="35"/>
    </row>
    <row r="1406" spans="1:18" x14ac:dyDescent="0.2">
      <c r="A1406" s="35"/>
      <c r="B1406" s="35"/>
      <c r="C1406" s="35"/>
      <c r="D1406" s="35"/>
      <c r="E1406" s="35"/>
      <c r="F1406" s="35"/>
      <c r="G1406" s="35"/>
      <c r="H1406" s="35"/>
      <c r="I1406" s="35"/>
      <c r="J1406" s="35"/>
      <c r="K1406" s="35"/>
      <c r="L1406" s="35"/>
      <c r="M1406" s="35"/>
      <c r="N1406" s="35"/>
      <c r="O1406" s="35"/>
      <c r="P1406" s="35"/>
      <c r="Q1406" s="35"/>
      <c r="R1406" s="35"/>
    </row>
    <row r="1407" spans="1:18" x14ac:dyDescent="0.2">
      <c r="A1407" s="35"/>
      <c r="B1407" s="35"/>
      <c r="C1407" s="35"/>
      <c r="D1407" s="35"/>
      <c r="E1407" s="35"/>
      <c r="F1407" s="35"/>
      <c r="G1407" s="35"/>
      <c r="H1407" s="35"/>
      <c r="I1407" s="35"/>
      <c r="J1407" s="35"/>
      <c r="K1407" s="35"/>
      <c r="L1407" s="35"/>
      <c r="M1407" s="35"/>
      <c r="N1407" s="35"/>
      <c r="O1407" s="35"/>
      <c r="P1407" s="35"/>
      <c r="Q1407" s="35"/>
      <c r="R1407" s="35"/>
    </row>
    <row r="1408" spans="1:18" x14ac:dyDescent="0.2">
      <c r="A1408" s="35"/>
      <c r="B1408" s="35"/>
      <c r="C1408" s="35"/>
      <c r="D1408" s="35"/>
      <c r="E1408" s="35"/>
      <c r="F1408" s="35"/>
      <c r="G1408" s="35"/>
      <c r="H1408" s="35"/>
      <c r="I1408" s="35"/>
      <c r="J1408" s="35"/>
      <c r="K1408" s="35"/>
      <c r="L1408" s="35"/>
      <c r="M1408" s="35"/>
      <c r="N1408" s="35"/>
      <c r="O1408" s="35"/>
      <c r="P1408" s="35"/>
      <c r="Q1408" s="35"/>
      <c r="R1408" s="35"/>
    </row>
    <row r="1409" spans="1:18" x14ac:dyDescent="0.2">
      <c r="A1409" s="35"/>
      <c r="B1409" s="35"/>
      <c r="C1409" s="35"/>
      <c r="D1409" s="35"/>
      <c r="E1409" s="35"/>
      <c r="F1409" s="35"/>
      <c r="G1409" s="35"/>
      <c r="H1409" s="35"/>
      <c r="I1409" s="35"/>
      <c r="J1409" s="35"/>
      <c r="K1409" s="35"/>
      <c r="L1409" s="35"/>
      <c r="M1409" s="35"/>
      <c r="N1409" s="35"/>
      <c r="O1409" s="35"/>
      <c r="P1409" s="35"/>
      <c r="Q1409" s="35"/>
      <c r="R1409" s="35"/>
    </row>
    <row r="1410" spans="1:18" x14ac:dyDescent="0.2">
      <c r="A1410" s="35"/>
      <c r="B1410" s="35"/>
      <c r="C1410" s="35"/>
      <c r="D1410" s="35"/>
      <c r="E1410" s="35"/>
      <c r="F1410" s="35"/>
      <c r="G1410" s="35"/>
      <c r="H1410" s="35"/>
      <c r="I1410" s="35"/>
      <c r="J1410" s="35"/>
      <c r="K1410" s="35"/>
      <c r="L1410" s="35"/>
      <c r="M1410" s="35"/>
      <c r="N1410" s="35"/>
      <c r="O1410" s="35"/>
      <c r="P1410" s="35"/>
      <c r="Q1410" s="35"/>
      <c r="R1410" s="35"/>
    </row>
    <row r="1411" spans="1:18" x14ac:dyDescent="0.2">
      <c r="A1411" s="35"/>
      <c r="B1411" s="35"/>
      <c r="C1411" s="35"/>
      <c r="D1411" s="35"/>
      <c r="E1411" s="35"/>
      <c r="F1411" s="35"/>
      <c r="G1411" s="35"/>
      <c r="H1411" s="35"/>
      <c r="I1411" s="35"/>
      <c r="J1411" s="35"/>
      <c r="K1411" s="35"/>
      <c r="L1411" s="35"/>
      <c r="M1411" s="35"/>
      <c r="N1411" s="35"/>
      <c r="O1411" s="35"/>
      <c r="P1411" s="35"/>
      <c r="Q1411" s="35"/>
      <c r="R1411" s="35"/>
    </row>
    <row r="1412" spans="1:18" x14ac:dyDescent="0.2">
      <c r="A1412" s="35"/>
      <c r="B1412" s="35"/>
      <c r="C1412" s="35"/>
      <c r="D1412" s="35"/>
      <c r="E1412" s="35"/>
      <c r="F1412" s="35"/>
      <c r="G1412" s="35"/>
      <c r="H1412" s="35"/>
      <c r="I1412" s="35"/>
      <c r="J1412" s="35"/>
      <c r="K1412" s="35"/>
      <c r="L1412" s="35"/>
      <c r="M1412" s="35"/>
      <c r="N1412" s="35"/>
      <c r="O1412" s="35"/>
      <c r="P1412" s="35"/>
      <c r="Q1412" s="35"/>
      <c r="R1412" s="35"/>
    </row>
    <row r="1413" spans="1:18" x14ac:dyDescent="0.2">
      <c r="A1413" s="35"/>
      <c r="B1413" s="35"/>
      <c r="C1413" s="35"/>
      <c r="D1413" s="35"/>
      <c r="E1413" s="35"/>
      <c r="F1413" s="35"/>
      <c r="G1413" s="35"/>
      <c r="H1413" s="35"/>
      <c r="I1413" s="35"/>
      <c r="J1413" s="35"/>
      <c r="K1413" s="35"/>
      <c r="L1413" s="35"/>
      <c r="M1413" s="35"/>
      <c r="N1413" s="35"/>
      <c r="O1413" s="35"/>
      <c r="P1413" s="35"/>
      <c r="Q1413" s="35"/>
      <c r="R1413" s="35"/>
    </row>
    <row r="1414" spans="1:18" x14ac:dyDescent="0.2">
      <c r="A1414" s="35"/>
      <c r="B1414" s="35"/>
      <c r="C1414" s="35"/>
      <c r="D1414" s="35"/>
      <c r="E1414" s="35"/>
      <c r="F1414" s="35"/>
      <c r="G1414" s="35"/>
      <c r="H1414" s="35"/>
      <c r="I1414" s="35"/>
      <c r="J1414" s="35"/>
      <c r="K1414" s="35"/>
      <c r="L1414" s="35"/>
      <c r="M1414" s="35"/>
      <c r="N1414" s="35"/>
      <c r="O1414" s="35"/>
      <c r="P1414" s="35"/>
      <c r="Q1414" s="35"/>
      <c r="R1414" s="35"/>
    </row>
    <row r="1415" spans="1:18" x14ac:dyDescent="0.2">
      <c r="A1415" s="35"/>
      <c r="B1415" s="35"/>
      <c r="C1415" s="35"/>
      <c r="D1415" s="35"/>
      <c r="E1415" s="35"/>
      <c r="F1415" s="35"/>
      <c r="G1415" s="35"/>
      <c r="H1415" s="35"/>
      <c r="I1415" s="35"/>
      <c r="J1415" s="35"/>
      <c r="K1415" s="35"/>
      <c r="L1415" s="35"/>
      <c r="M1415" s="35"/>
      <c r="N1415" s="35"/>
      <c r="O1415" s="35"/>
      <c r="P1415" s="35"/>
      <c r="Q1415" s="35"/>
      <c r="R1415" s="35"/>
    </row>
    <row r="1416" spans="1:18" x14ac:dyDescent="0.2">
      <c r="A1416" s="35"/>
      <c r="B1416" s="35"/>
      <c r="C1416" s="35"/>
      <c r="D1416" s="35"/>
      <c r="E1416" s="35"/>
      <c r="F1416" s="35"/>
      <c r="G1416" s="35"/>
      <c r="H1416" s="35"/>
      <c r="I1416" s="35"/>
      <c r="J1416" s="35"/>
      <c r="K1416" s="35"/>
      <c r="L1416" s="35"/>
      <c r="M1416" s="35"/>
      <c r="N1416" s="35"/>
      <c r="O1416" s="35"/>
      <c r="P1416" s="35"/>
      <c r="Q1416" s="35"/>
      <c r="R1416" s="35"/>
    </row>
    <row r="1417" spans="1:18" x14ac:dyDescent="0.2">
      <c r="A1417" s="35"/>
      <c r="B1417" s="35"/>
      <c r="C1417" s="35"/>
      <c r="D1417" s="35"/>
      <c r="E1417" s="35"/>
      <c r="F1417" s="35"/>
      <c r="G1417" s="35"/>
      <c r="H1417" s="35"/>
      <c r="I1417" s="35"/>
      <c r="J1417" s="35"/>
      <c r="K1417" s="35"/>
      <c r="L1417" s="35"/>
      <c r="M1417" s="35"/>
      <c r="N1417" s="35"/>
      <c r="O1417" s="35"/>
      <c r="P1417" s="35"/>
      <c r="Q1417" s="35"/>
      <c r="R1417" s="35"/>
    </row>
    <row r="1418" spans="1:18" x14ac:dyDescent="0.2">
      <c r="A1418" s="35"/>
      <c r="B1418" s="35"/>
      <c r="C1418" s="35"/>
      <c r="D1418" s="35"/>
      <c r="E1418" s="35"/>
      <c r="F1418" s="35"/>
      <c r="G1418" s="35"/>
      <c r="H1418" s="35"/>
      <c r="I1418" s="35"/>
      <c r="J1418" s="35"/>
      <c r="K1418" s="35"/>
      <c r="L1418" s="35"/>
      <c r="M1418" s="35"/>
      <c r="N1418" s="35"/>
      <c r="O1418" s="35"/>
      <c r="P1418" s="35"/>
      <c r="Q1418" s="35"/>
      <c r="R1418" s="35"/>
    </row>
    <row r="1419" spans="1:18" x14ac:dyDescent="0.2">
      <c r="A1419" s="35"/>
      <c r="B1419" s="35"/>
      <c r="C1419" s="35"/>
      <c r="D1419" s="35"/>
      <c r="E1419" s="35"/>
      <c r="F1419" s="35"/>
      <c r="G1419" s="35"/>
      <c r="H1419" s="35"/>
      <c r="I1419" s="35"/>
      <c r="J1419" s="35"/>
      <c r="K1419" s="35"/>
      <c r="L1419" s="35"/>
      <c r="M1419" s="35"/>
      <c r="N1419" s="35"/>
      <c r="O1419" s="35"/>
      <c r="P1419" s="35"/>
      <c r="Q1419" s="35"/>
      <c r="R1419" s="35"/>
    </row>
    <row r="1420" spans="1:18" x14ac:dyDescent="0.2">
      <c r="A1420" s="35"/>
      <c r="B1420" s="35"/>
      <c r="C1420" s="35"/>
      <c r="D1420" s="35"/>
      <c r="E1420" s="35"/>
      <c r="F1420" s="35"/>
      <c r="G1420" s="35"/>
      <c r="H1420" s="35"/>
      <c r="I1420" s="35"/>
      <c r="J1420" s="35"/>
      <c r="K1420" s="35"/>
      <c r="L1420" s="35"/>
      <c r="M1420" s="35"/>
      <c r="N1420" s="35"/>
      <c r="O1420" s="35"/>
      <c r="P1420" s="35"/>
      <c r="Q1420" s="35"/>
      <c r="R1420" s="35"/>
    </row>
    <row r="1421" spans="1:18" x14ac:dyDescent="0.2">
      <c r="A1421" s="35"/>
      <c r="B1421" s="35"/>
      <c r="C1421" s="35"/>
      <c r="D1421" s="35"/>
      <c r="E1421" s="35"/>
      <c r="F1421" s="35"/>
      <c r="G1421" s="35"/>
      <c r="H1421" s="35"/>
      <c r="I1421" s="35"/>
      <c r="J1421" s="35"/>
      <c r="K1421" s="35"/>
      <c r="L1421" s="35"/>
      <c r="M1421" s="35"/>
      <c r="N1421" s="35"/>
      <c r="O1421" s="35"/>
      <c r="P1421" s="35"/>
      <c r="Q1421" s="35"/>
      <c r="R1421" s="35"/>
    </row>
    <row r="1422" spans="1:18" x14ac:dyDescent="0.2">
      <c r="A1422" s="35"/>
      <c r="B1422" s="35"/>
      <c r="C1422" s="35"/>
      <c r="D1422" s="35"/>
      <c r="E1422" s="35"/>
      <c r="F1422" s="35"/>
      <c r="G1422" s="35"/>
      <c r="H1422" s="35"/>
      <c r="I1422" s="35"/>
      <c r="J1422" s="35"/>
      <c r="K1422" s="35"/>
      <c r="L1422" s="35"/>
      <c r="M1422" s="35"/>
      <c r="N1422" s="35"/>
      <c r="O1422" s="35"/>
      <c r="P1422" s="35"/>
      <c r="Q1422" s="35"/>
      <c r="R1422" s="35"/>
    </row>
    <row r="1423" spans="1:18" x14ac:dyDescent="0.2">
      <c r="A1423" s="35"/>
      <c r="B1423" s="35"/>
      <c r="C1423" s="35"/>
      <c r="D1423" s="35"/>
      <c r="E1423" s="35"/>
      <c r="F1423" s="35"/>
      <c r="G1423" s="35"/>
      <c r="H1423" s="35"/>
      <c r="I1423" s="35"/>
      <c r="J1423" s="35"/>
      <c r="K1423" s="35"/>
      <c r="L1423" s="35"/>
      <c r="M1423" s="35"/>
      <c r="N1423" s="35"/>
      <c r="O1423" s="35"/>
      <c r="P1423" s="35"/>
      <c r="Q1423" s="35"/>
      <c r="R1423" s="35"/>
    </row>
    <row r="1424" spans="1:18" x14ac:dyDescent="0.2">
      <c r="A1424" s="35"/>
      <c r="B1424" s="35"/>
      <c r="C1424" s="35"/>
      <c r="D1424" s="35"/>
      <c r="E1424" s="35"/>
      <c r="F1424" s="35"/>
      <c r="G1424" s="35"/>
      <c r="H1424" s="35"/>
      <c r="I1424" s="35"/>
      <c r="J1424" s="35"/>
      <c r="K1424" s="35"/>
      <c r="L1424" s="35"/>
      <c r="M1424" s="35"/>
      <c r="N1424" s="35"/>
      <c r="O1424" s="35"/>
      <c r="P1424" s="35"/>
      <c r="Q1424" s="35"/>
      <c r="R1424" s="35"/>
    </row>
    <row r="1425" spans="1:18" x14ac:dyDescent="0.2">
      <c r="A1425" s="35"/>
      <c r="B1425" s="35"/>
      <c r="C1425" s="35"/>
      <c r="D1425" s="35"/>
      <c r="E1425" s="35"/>
      <c r="F1425" s="35"/>
      <c r="G1425" s="35"/>
      <c r="H1425" s="35"/>
      <c r="I1425" s="35"/>
      <c r="J1425" s="35"/>
      <c r="K1425" s="35"/>
      <c r="L1425" s="35"/>
      <c r="M1425" s="35"/>
      <c r="N1425" s="35"/>
      <c r="O1425" s="35"/>
      <c r="P1425" s="35"/>
      <c r="Q1425" s="35"/>
      <c r="R1425" s="35"/>
    </row>
    <row r="1426" spans="1:18" x14ac:dyDescent="0.2">
      <c r="A1426" s="35"/>
      <c r="B1426" s="35"/>
      <c r="C1426" s="35"/>
      <c r="D1426" s="35"/>
      <c r="E1426" s="35"/>
      <c r="F1426" s="35"/>
      <c r="G1426" s="35"/>
      <c r="H1426" s="35"/>
      <c r="I1426" s="35"/>
      <c r="J1426" s="35"/>
      <c r="K1426" s="35"/>
      <c r="L1426" s="35"/>
      <c r="M1426" s="35"/>
      <c r="N1426" s="35"/>
      <c r="O1426" s="35"/>
      <c r="P1426" s="35"/>
      <c r="Q1426" s="35"/>
      <c r="R1426" s="35"/>
    </row>
    <row r="1427" spans="1:18" x14ac:dyDescent="0.2">
      <c r="A1427" s="35"/>
      <c r="B1427" s="35"/>
      <c r="C1427" s="35"/>
      <c r="D1427" s="35"/>
      <c r="E1427" s="35"/>
      <c r="F1427" s="35"/>
      <c r="G1427" s="35"/>
      <c r="H1427" s="35"/>
      <c r="I1427" s="35"/>
      <c r="J1427" s="35"/>
      <c r="K1427" s="35"/>
      <c r="L1427" s="35"/>
      <c r="M1427" s="35"/>
      <c r="N1427" s="35"/>
      <c r="O1427" s="35"/>
      <c r="P1427" s="35"/>
      <c r="Q1427" s="35"/>
      <c r="R1427" s="35"/>
    </row>
    <row r="1428" spans="1:18" x14ac:dyDescent="0.2">
      <c r="A1428" s="35"/>
      <c r="B1428" s="35"/>
      <c r="C1428" s="35"/>
      <c r="D1428" s="35"/>
      <c r="E1428" s="35"/>
      <c r="F1428" s="35"/>
      <c r="G1428" s="35"/>
      <c r="H1428" s="35"/>
      <c r="I1428" s="35"/>
      <c r="J1428" s="35"/>
      <c r="K1428" s="35"/>
      <c r="L1428" s="35"/>
      <c r="M1428" s="35"/>
      <c r="N1428" s="35"/>
      <c r="O1428" s="35"/>
      <c r="P1428" s="35"/>
      <c r="Q1428" s="35"/>
      <c r="R1428" s="35"/>
    </row>
    <row r="1429" spans="1:18" x14ac:dyDescent="0.2">
      <c r="A1429" s="35"/>
      <c r="B1429" s="35"/>
      <c r="C1429" s="35"/>
      <c r="D1429" s="35"/>
      <c r="E1429" s="35"/>
      <c r="F1429" s="35"/>
      <c r="G1429" s="35"/>
      <c r="H1429" s="35"/>
      <c r="I1429" s="35"/>
      <c r="J1429" s="35"/>
      <c r="K1429" s="35"/>
      <c r="L1429" s="35"/>
      <c r="M1429" s="35"/>
      <c r="N1429" s="35"/>
      <c r="O1429" s="35"/>
      <c r="P1429" s="35"/>
      <c r="Q1429" s="35"/>
      <c r="R1429" s="35"/>
    </row>
    <row r="1430" spans="1:18" x14ac:dyDescent="0.2">
      <c r="A1430" s="35"/>
      <c r="B1430" s="35"/>
      <c r="C1430" s="35"/>
      <c r="D1430" s="35"/>
      <c r="E1430" s="35"/>
      <c r="F1430" s="35"/>
      <c r="G1430" s="35"/>
      <c r="H1430" s="35"/>
      <c r="I1430" s="35"/>
      <c r="J1430" s="35"/>
      <c r="K1430" s="35"/>
      <c r="L1430" s="35"/>
      <c r="M1430" s="35"/>
      <c r="N1430" s="35"/>
      <c r="O1430" s="35"/>
      <c r="P1430" s="35"/>
      <c r="Q1430" s="35"/>
      <c r="R1430" s="35"/>
    </row>
    <row r="1431" spans="1:18" x14ac:dyDescent="0.2">
      <c r="A1431" s="35"/>
      <c r="B1431" s="35"/>
      <c r="C1431" s="35"/>
      <c r="D1431" s="35"/>
      <c r="E1431" s="35"/>
      <c r="F1431" s="35"/>
      <c r="G1431" s="35"/>
      <c r="H1431" s="35"/>
      <c r="I1431" s="35"/>
      <c r="J1431" s="35"/>
      <c r="K1431" s="35"/>
      <c r="L1431" s="35"/>
      <c r="M1431" s="35"/>
      <c r="N1431" s="35"/>
      <c r="O1431" s="35"/>
      <c r="P1431" s="35"/>
      <c r="Q1431" s="35"/>
      <c r="R1431" s="35"/>
    </row>
    <row r="1432" spans="1:18" x14ac:dyDescent="0.2">
      <c r="A1432" s="35"/>
      <c r="B1432" s="35"/>
      <c r="C1432" s="35"/>
      <c r="D1432" s="35"/>
      <c r="E1432" s="35"/>
      <c r="F1432" s="35"/>
      <c r="G1432" s="35"/>
      <c r="H1432" s="35"/>
      <c r="I1432" s="35"/>
      <c r="J1432" s="35"/>
      <c r="K1432" s="35"/>
      <c r="L1432" s="35"/>
      <c r="M1432" s="35"/>
      <c r="N1432" s="35"/>
      <c r="O1432" s="35"/>
      <c r="P1432" s="35"/>
      <c r="Q1432" s="35"/>
      <c r="R1432" s="35"/>
    </row>
    <row r="1433" spans="1:18" x14ac:dyDescent="0.2">
      <c r="A1433" s="35"/>
      <c r="B1433" s="35"/>
      <c r="C1433" s="35"/>
      <c r="D1433" s="35"/>
      <c r="E1433" s="35"/>
      <c r="F1433" s="35"/>
      <c r="G1433" s="35"/>
      <c r="H1433" s="35"/>
      <c r="I1433" s="35"/>
      <c r="J1433" s="35"/>
      <c r="K1433" s="35"/>
      <c r="L1433" s="35"/>
      <c r="M1433" s="35"/>
      <c r="N1433" s="35"/>
      <c r="O1433" s="35"/>
      <c r="P1433" s="35"/>
      <c r="Q1433" s="35"/>
      <c r="R1433" s="35"/>
    </row>
    <row r="1434" spans="1:18" x14ac:dyDescent="0.2">
      <c r="A1434" s="35"/>
      <c r="B1434" s="35"/>
      <c r="C1434" s="35"/>
      <c r="D1434" s="35"/>
      <c r="E1434" s="35"/>
      <c r="F1434" s="35"/>
      <c r="G1434" s="35"/>
      <c r="H1434" s="35"/>
      <c r="I1434" s="35"/>
      <c r="J1434" s="35"/>
      <c r="K1434" s="35"/>
      <c r="L1434" s="35"/>
      <c r="M1434" s="35"/>
      <c r="N1434" s="35"/>
      <c r="O1434" s="35"/>
      <c r="P1434" s="35"/>
      <c r="Q1434" s="35"/>
      <c r="R1434" s="35"/>
    </row>
    <row r="1435" spans="1:18" x14ac:dyDescent="0.2">
      <c r="A1435" s="35"/>
      <c r="B1435" s="35"/>
      <c r="C1435" s="35"/>
      <c r="D1435" s="35"/>
      <c r="E1435" s="35"/>
      <c r="F1435" s="35"/>
      <c r="G1435" s="35"/>
      <c r="H1435" s="35"/>
      <c r="I1435" s="35"/>
      <c r="J1435" s="35"/>
      <c r="K1435" s="35"/>
      <c r="L1435" s="35"/>
      <c r="M1435" s="35"/>
      <c r="N1435" s="35"/>
      <c r="O1435" s="35"/>
      <c r="P1435" s="35"/>
      <c r="Q1435" s="35"/>
      <c r="R1435" s="35"/>
    </row>
    <row r="1436" spans="1:18" x14ac:dyDescent="0.2">
      <c r="A1436" s="35"/>
      <c r="B1436" s="35"/>
      <c r="C1436" s="35"/>
      <c r="D1436" s="35"/>
      <c r="E1436" s="35"/>
      <c r="F1436" s="35"/>
      <c r="G1436" s="35"/>
      <c r="H1436" s="35"/>
      <c r="I1436" s="35"/>
      <c r="J1436" s="35"/>
      <c r="K1436" s="35"/>
      <c r="L1436" s="35"/>
      <c r="M1436" s="35"/>
      <c r="N1436" s="35"/>
      <c r="O1436" s="35"/>
      <c r="P1436" s="35"/>
      <c r="Q1436" s="35"/>
      <c r="R1436" s="35"/>
    </row>
    <row r="1437" spans="1:18" x14ac:dyDescent="0.2">
      <c r="A1437" s="35"/>
      <c r="B1437" s="35"/>
      <c r="C1437" s="35"/>
      <c r="D1437" s="35"/>
      <c r="E1437" s="35"/>
      <c r="F1437" s="35"/>
      <c r="G1437" s="35"/>
      <c r="H1437" s="35"/>
      <c r="I1437" s="35"/>
      <c r="J1437" s="35"/>
      <c r="K1437" s="35"/>
      <c r="L1437" s="35"/>
      <c r="M1437" s="35"/>
      <c r="N1437" s="35"/>
      <c r="O1437" s="35"/>
      <c r="P1437" s="35"/>
      <c r="Q1437" s="35"/>
      <c r="R1437" s="35"/>
    </row>
    <row r="1438" spans="1:18" x14ac:dyDescent="0.2">
      <c r="A1438" s="35"/>
      <c r="B1438" s="35"/>
      <c r="C1438" s="35"/>
      <c r="D1438" s="35"/>
      <c r="E1438" s="35"/>
      <c r="F1438" s="35"/>
      <c r="G1438" s="35"/>
      <c r="H1438" s="35"/>
      <c r="I1438" s="35"/>
      <c r="J1438" s="35"/>
      <c r="K1438" s="35"/>
      <c r="L1438" s="35"/>
      <c r="M1438" s="35"/>
      <c r="N1438" s="35"/>
      <c r="O1438" s="35"/>
      <c r="P1438" s="35"/>
      <c r="Q1438" s="35"/>
      <c r="R1438" s="35"/>
    </row>
    <row r="1439" spans="1:18" x14ac:dyDescent="0.2">
      <c r="A1439" s="35"/>
      <c r="B1439" s="35"/>
      <c r="C1439" s="35"/>
      <c r="D1439" s="35"/>
      <c r="E1439" s="35"/>
      <c r="F1439" s="35"/>
      <c r="G1439" s="35"/>
      <c r="H1439" s="35"/>
      <c r="I1439" s="35"/>
      <c r="J1439" s="35"/>
      <c r="K1439" s="35"/>
      <c r="L1439" s="35"/>
      <c r="M1439" s="35"/>
      <c r="N1439" s="35"/>
      <c r="O1439" s="35"/>
      <c r="P1439" s="35"/>
      <c r="Q1439" s="35"/>
      <c r="R1439" s="35"/>
    </row>
    <row r="1440" spans="1:18" x14ac:dyDescent="0.2">
      <c r="A1440" s="35"/>
      <c r="B1440" s="35"/>
      <c r="C1440" s="35"/>
      <c r="D1440" s="35"/>
      <c r="E1440" s="35"/>
      <c r="F1440" s="35"/>
      <c r="G1440" s="35"/>
      <c r="H1440" s="35"/>
      <c r="I1440" s="35"/>
      <c r="J1440" s="35"/>
      <c r="K1440" s="35"/>
      <c r="L1440" s="35"/>
      <c r="M1440" s="35"/>
      <c r="N1440" s="35"/>
      <c r="O1440" s="35"/>
      <c r="P1440" s="35"/>
      <c r="Q1440" s="35"/>
      <c r="R1440" s="35"/>
    </row>
    <row r="1441" spans="1:18" x14ac:dyDescent="0.2">
      <c r="A1441" s="35"/>
      <c r="B1441" s="35"/>
      <c r="C1441" s="35"/>
      <c r="D1441" s="35"/>
      <c r="E1441" s="35"/>
      <c r="F1441" s="35"/>
      <c r="G1441" s="35"/>
      <c r="H1441" s="35"/>
      <c r="I1441" s="35"/>
      <c r="J1441" s="35"/>
      <c r="K1441" s="35"/>
      <c r="L1441" s="35"/>
      <c r="M1441" s="35"/>
      <c r="N1441" s="35"/>
      <c r="O1441" s="35"/>
      <c r="P1441" s="35"/>
      <c r="Q1441" s="35"/>
      <c r="R1441" s="35"/>
    </row>
    <row r="1442" spans="1:18" x14ac:dyDescent="0.2">
      <c r="A1442" s="35"/>
      <c r="B1442" s="35"/>
      <c r="C1442" s="35"/>
      <c r="D1442" s="35"/>
      <c r="E1442" s="35"/>
      <c r="F1442" s="35"/>
      <c r="G1442" s="35"/>
      <c r="H1442" s="35"/>
      <c r="I1442" s="35"/>
      <c r="J1442" s="35"/>
      <c r="K1442" s="35"/>
      <c r="L1442" s="35"/>
      <c r="M1442" s="35"/>
      <c r="N1442" s="35"/>
      <c r="O1442" s="35"/>
      <c r="P1442" s="35"/>
      <c r="Q1442" s="35"/>
      <c r="R1442" s="35"/>
    </row>
    <row r="1443" spans="1:18" x14ac:dyDescent="0.2">
      <c r="A1443" s="35"/>
      <c r="B1443" s="35"/>
      <c r="C1443" s="35"/>
      <c r="D1443" s="35"/>
      <c r="E1443" s="35"/>
      <c r="F1443" s="35"/>
      <c r="G1443" s="35"/>
      <c r="H1443" s="35"/>
      <c r="I1443" s="35"/>
      <c r="J1443" s="35"/>
      <c r="K1443" s="35"/>
      <c r="L1443" s="35"/>
      <c r="M1443" s="35"/>
      <c r="N1443" s="35"/>
      <c r="O1443" s="35"/>
      <c r="P1443" s="35"/>
      <c r="Q1443" s="35"/>
      <c r="R1443" s="35"/>
    </row>
    <row r="1444" spans="1:18" x14ac:dyDescent="0.2">
      <c r="A1444" s="35"/>
      <c r="B1444" s="35"/>
      <c r="C1444" s="35"/>
      <c r="D1444" s="35"/>
      <c r="E1444" s="35"/>
      <c r="F1444" s="35"/>
      <c r="G1444" s="35"/>
      <c r="H1444" s="35"/>
      <c r="I1444" s="35"/>
      <c r="J1444" s="35"/>
      <c r="K1444" s="35"/>
      <c r="L1444" s="35"/>
      <c r="M1444" s="35"/>
      <c r="N1444" s="35"/>
      <c r="O1444" s="35"/>
      <c r="P1444" s="35"/>
      <c r="Q1444" s="35"/>
      <c r="R1444" s="35"/>
    </row>
    <row r="1445" spans="1:18" x14ac:dyDescent="0.2">
      <c r="A1445" s="35"/>
      <c r="B1445" s="35"/>
      <c r="C1445" s="35"/>
      <c r="D1445" s="35"/>
      <c r="E1445" s="35"/>
      <c r="F1445" s="35"/>
      <c r="G1445" s="35"/>
      <c r="H1445" s="35"/>
      <c r="I1445" s="35"/>
      <c r="J1445" s="35"/>
      <c r="K1445" s="35"/>
      <c r="L1445" s="35"/>
      <c r="M1445" s="35"/>
      <c r="N1445" s="35"/>
      <c r="O1445" s="35"/>
      <c r="P1445" s="35"/>
      <c r="Q1445" s="35"/>
      <c r="R1445" s="35"/>
    </row>
    <row r="1446" spans="1:18" x14ac:dyDescent="0.2">
      <c r="A1446" s="35"/>
      <c r="B1446" s="35"/>
      <c r="C1446" s="35"/>
      <c r="D1446" s="35"/>
      <c r="E1446" s="35"/>
      <c r="F1446" s="35"/>
      <c r="G1446" s="35"/>
      <c r="H1446" s="35"/>
      <c r="I1446" s="35"/>
      <c r="J1446" s="35"/>
      <c r="K1446" s="35"/>
      <c r="L1446" s="35"/>
      <c r="M1446" s="35"/>
      <c r="N1446" s="35"/>
      <c r="O1446" s="35"/>
      <c r="P1446" s="35"/>
      <c r="Q1446" s="35"/>
      <c r="R1446" s="35"/>
    </row>
    <row r="1447" spans="1:18" x14ac:dyDescent="0.2">
      <c r="A1447" s="35"/>
      <c r="B1447" s="35"/>
      <c r="C1447" s="35"/>
      <c r="D1447" s="35"/>
      <c r="E1447" s="35"/>
      <c r="F1447" s="35"/>
      <c r="G1447" s="35"/>
      <c r="H1447" s="35"/>
      <c r="I1447" s="35"/>
      <c r="J1447" s="35"/>
      <c r="K1447" s="35"/>
      <c r="L1447" s="35"/>
      <c r="M1447" s="35"/>
      <c r="N1447" s="35"/>
      <c r="O1447" s="35"/>
      <c r="P1447" s="35"/>
      <c r="Q1447" s="35"/>
      <c r="R1447" s="35"/>
    </row>
    <row r="1448" spans="1:18" x14ac:dyDescent="0.2">
      <c r="A1448" s="35"/>
      <c r="B1448" s="35"/>
      <c r="C1448" s="35"/>
      <c r="D1448" s="35"/>
      <c r="E1448" s="35"/>
      <c r="F1448" s="35"/>
      <c r="G1448" s="35"/>
      <c r="H1448" s="35"/>
      <c r="I1448" s="35"/>
      <c r="J1448" s="35"/>
      <c r="K1448" s="35"/>
      <c r="L1448" s="35"/>
      <c r="M1448" s="35"/>
      <c r="N1448" s="35"/>
      <c r="O1448" s="35"/>
      <c r="P1448" s="35"/>
      <c r="Q1448" s="35"/>
      <c r="R1448" s="35"/>
    </row>
    <row r="1449" spans="1:18" x14ac:dyDescent="0.2">
      <c r="A1449" s="35"/>
      <c r="B1449" s="35"/>
      <c r="C1449" s="35"/>
      <c r="D1449" s="35"/>
      <c r="E1449" s="35"/>
      <c r="F1449" s="35"/>
      <c r="G1449" s="35"/>
      <c r="H1449" s="35"/>
      <c r="I1449" s="35"/>
      <c r="J1449" s="35"/>
      <c r="K1449" s="35"/>
      <c r="L1449" s="35"/>
      <c r="M1449" s="35"/>
      <c r="N1449" s="35"/>
      <c r="O1449" s="35"/>
      <c r="P1449" s="35"/>
      <c r="Q1449" s="35"/>
      <c r="R1449" s="35"/>
    </row>
    <row r="1450" spans="1:18" x14ac:dyDescent="0.2">
      <c r="A1450" s="35"/>
      <c r="B1450" s="35"/>
      <c r="C1450" s="35"/>
      <c r="D1450" s="35"/>
      <c r="E1450" s="35"/>
      <c r="F1450" s="35"/>
      <c r="G1450" s="35"/>
      <c r="H1450" s="35"/>
      <c r="I1450" s="35"/>
      <c r="J1450" s="35"/>
      <c r="K1450" s="35"/>
      <c r="L1450" s="35"/>
      <c r="M1450" s="35"/>
      <c r="N1450" s="35"/>
      <c r="O1450" s="35"/>
      <c r="P1450" s="35"/>
      <c r="Q1450" s="35"/>
      <c r="R1450" s="35"/>
    </row>
    <row r="1451" spans="1:18" x14ac:dyDescent="0.2">
      <c r="A1451" s="35"/>
      <c r="B1451" s="35"/>
      <c r="C1451" s="35"/>
      <c r="D1451" s="35"/>
      <c r="E1451" s="35"/>
      <c r="F1451" s="35"/>
      <c r="G1451" s="35"/>
      <c r="H1451" s="35"/>
      <c r="I1451" s="35"/>
      <c r="J1451" s="35"/>
      <c r="K1451" s="35"/>
      <c r="L1451" s="35"/>
      <c r="M1451" s="35"/>
      <c r="N1451" s="35"/>
      <c r="O1451" s="35"/>
      <c r="P1451" s="35"/>
      <c r="Q1451" s="35"/>
      <c r="R1451" s="35"/>
    </row>
    <row r="1452" spans="1:18" x14ac:dyDescent="0.2">
      <c r="A1452" s="35"/>
      <c r="B1452" s="35"/>
      <c r="C1452" s="35"/>
      <c r="D1452" s="35"/>
      <c r="E1452" s="35"/>
      <c r="F1452" s="35"/>
      <c r="G1452" s="35"/>
      <c r="H1452" s="35"/>
      <c r="I1452" s="35"/>
      <c r="J1452" s="35"/>
      <c r="K1452" s="35"/>
      <c r="L1452" s="35"/>
      <c r="M1452" s="35"/>
      <c r="N1452" s="35"/>
      <c r="O1452" s="35"/>
      <c r="P1452" s="35"/>
      <c r="Q1452" s="35"/>
      <c r="R1452" s="35"/>
    </row>
    <row r="1453" spans="1:18" x14ac:dyDescent="0.2">
      <c r="A1453" s="35"/>
      <c r="B1453" s="35"/>
      <c r="C1453" s="35"/>
      <c r="D1453" s="35"/>
      <c r="E1453" s="35"/>
      <c r="F1453" s="35"/>
      <c r="G1453" s="35"/>
      <c r="H1453" s="35"/>
      <c r="I1453" s="35"/>
      <c r="J1453" s="35"/>
      <c r="K1453" s="35"/>
      <c r="L1453" s="35"/>
      <c r="M1453" s="35"/>
      <c r="N1453" s="35"/>
      <c r="O1453" s="35"/>
      <c r="P1453" s="35"/>
      <c r="Q1453" s="35"/>
      <c r="R1453" s="35"/>
    </row>
    <row r="1454" spans="1:18" x14ac:dyDescent="0.2">
      <c r="A1454" s="35"/>
      <c r="B1454" s="35"/>
      <c r="C1454" s="35"/>
      <c r="D1454" s="35"/>
      <c r="E1454" s="35"/>
      <c r="F1454" s="35"/>
      <c r="G1454" s="35"/>
      <c r="H1454" s="35"/>
      <c r="I1454" s="35"/>
      <c r="J1454" s="35"/>
      <c r="K1454" s="35"/>
      <c r="L1454" s="35"/>
      <c r="M1454" s="35"/>
      <c r="N1454" s="35"/>
      <c r="O1454" s="35"/>
      <c r="P1454" s="35"/>
      <c r="Q1454" s="35"/>
      <c r="R1454" s="35"/>
    </row>
    <row r="1455" spans="1:18" x14ac:dyDescent="0.2">
      <c r="A1455" s="35"/>
      <c r="B1455" s="35"/>
      <c r="C1455" s="35"/>
      <c r="D1455" s="35"/>
      <c r="E1455" s="35"/>
      <c r="F1455" s="35"/>
      <c r="G1455" s="35"/>
      <c r="H1455" s="35"/>
      <c r="I1455" s="35"/>
      <c r="J1455" s="35"/>
      <c r="K1455" s="35"/>
      <c r="L1455" s="35"/>
      <c r="M1455" s="35"/>
      <c r="N1455" s="35"/>
      <c r="O1455" s="35"/>
      <c r="P1455" s="35"/>
      <c r="Q1455" s="35"/>
      <c r="R1455" s="35"/>
    </row>
    <row r="1456" spans="1:18" x14ac:dyDescent="0.2">
      <c r="A1456" s="35"/>
      <c r="B1456" s="35"/>
      <c r="C1456" s="35"/>
      <c r="D1456" s="35"/>
      <c r="E1456" s="35"/>
      <c r="F1456" s="35"/>
      <c r="G1456" s="35"/>
      <c r="H1456" s="35"/>
      <c r="I1456" s="35"/>
      <c r="J1456" s="35"/>
      <c r="K1456" s="35"/>
      <c r="L1456" s="35"/>
      <c r="M1456" s="35"/>
      <c r="N1456" s="35"/>
      <c r="O1456" s="35"/>
      <c r="P1456" s="35"/>
      <c r="Q1456" s="35"/>
      <c r="R1456" s="35"/>
    </row>
    <row r="1457" spans="1:18" x14ac:dyDescent="0.2">
      <c r="A1457" s="35"/>
      <c r="B1457" s="35"/>
      <c r="C1457" s="35"/>
      <c r="D1457" s="35"/>
      <c r="E1457" s="35"/>
      <c r="F1457" s="35"/>
      <c r="G1457" s="35"/>
      <c r="H1457" s="35"/>
      <c r="I1457" s="35"/>
      <c r="J1457" s="35"/>
      <c r="K1457" s="35"/>
      <c r="L1457" s="35"/>
      <c r="M1457" s="35"/>
      <c r="N1457" s="35"/>
      <c r="O1457" s="35"/>
      <c r="P1457" s="35"/>
      <c r="Q1457" s="35"/>
      <c r="R1457" s="35"/>
    </row>
    <row r="1458" spans="1:18" x14ac:dyDescent="0.2">
      <c r="A1458" s="35"/>
      <c r="B1458" s="35"/>
      <c r="C1458" s="35"/>
      <c r="D1458" s="35"/>
      <c r="E1458" s="35"/>
      <c r="F1458" s="35"/>
      <c r="G1458" s="35"/>
      <c r="H1458" s="35"/>
      <c r="I1458" s="35"/>
      <c r="J1458" s="35"/>
      <c r="K1458" s="35"/>
      <c r="L1458" s="35"/>
      <c r="M1458" s="35"/>
      <c r="N1458" s="35"/>
      <c r="O1458" s="35"/>
      <c r="P1458" s="35"/>
      <c r="Q1458" s="35"/>
      <c r="R1458" s="35"/>
    </row>
    <row r="1459" spans="1:18" x14ac:dyDescent="0.2">
      <c r="A1459" s="35"/>
      <c r="B1459" s="35"/>
      <c r="C1459" s="35"/>
      <c r="D1459" s="35"/>
      <c r="E1459" s="35"/>
      <c r="F1459" s="35"/>
      <c r="G1459" s="35"/>
      <c r="H1459" s="35"/>
      <c r="I1459" s="35"/>
      <c r="J1459" s="35"/>
      <c r="K1459" s="35"/>
      <c r="L1459" s="35"/>
      <c r="M1459" s="35"/>
      <c r="N1459" s="35"/>
      <c r="O1459" s="35"/>
      <c r="P1459" s="35"/>
      <c r="Q1459" s="35"/>
      <c r="R1459" s="35"/>
    </row>
    <row r="1460" spans="1:18" x14ac:dyDescent="0.2">
      <c r="A1460" s="35"/>
      <c r="B1460" s="35"/>
      <c r="C1460" s="35"/>
      <c r="D1460" s="35"/>
      <c r="E1460" s="35"/>
      <c r="F1460" s="35"/>
      <c r="G1460" s="35"/>
      <c r="H1460" s="35"/>
      <c r="I1460" s="35"/>
      <c r="J1460" s="35"/>
      <c r="K1460" s="35"/>
      <c r="L1460" s="35"/>
      <c r="M1460" s="35"/>
      <c r="N1460" s="35"/>
      <c r="O1460" s="35"/>
      <c r="P1460" s="35"/>
      <c r="Q1460" s="35"/>
      <c r="R1460" s="35"/>
    </row>
    <row r="1461" spans="1:18" x14ac:dyDescent="0.2">
      <c r="A1461" s="35"/>
      <c r="B1461" s="35"/>
      <c r="C1461" s="35"/>
      <c r="D1461" s="35"/>
      <c r="E1461" s="35"/>
      <c r="F1461" s="35"/>
      <c r="G1461" s="35"/>
      <c r="H1461" s="35"/>
      <c r="I1461" s="35"/>
      <c r="J1461" s="35"/>
      <c r="K1461" s="35"/>
      <c r="L1461" s="35"/>
      <c r="M1461" s="35"/>
      <c r="N1461" s="35"/>
      <c r="O1461" s="35"/>
      <c r="P1461" s="35"/>
      <c r="Q1461" s="35"/>
      <c r="R1461" s="35"/>
    </row>
    <row r="1462" spans="1:18" x14ac:dyDescent="0.2">
      <c r="A1462" s="35"/>
      <c r="B1462" s="35"/>
      <c r="C1462" s="35"/>
      <c r="D1462" s="35"/>
      <c r="E1462" s="35"/>
      <c r="F1462" s="35"/>
      <c r="G1462" s="35"/>
      <c r="H1462" s="35"/>
      <c r="I1462" s="35"/>
      <c r="J1462" s="35"/>
      <c r="K1462" s="35"/>
      <c r="L1462" s="35"/>
      <c r="M1462" s="35"/>
      <c r="N1462" s="35"/>
      <c r="O1462" s="35"/>
      <c r="P1462" s="35"/>
      <c r="Q1462" s="35"/>
      <c r="R1462" s="35"/>
    </row>
    <row r="1463" spans="1:18" x14ac:dyDescent="0.2">
      <c r="A1463" s="35"/>
      <c r="B1463" s="35"/>
      <c r="C1463" s="35"/>
      <c r="D1463" s="35"/>
      <c r="E1463" s="35"/>
      <c r="F1463" s="35"/>
      <c r="G1463" s="35"/>
      <c r="H1463" s="35"/>
      <c r="I1463" s="35"/>
      <c r="J1463" s="35"/>
      <c r="K1463" s="35"/>
      <c r="L1463" s="35"/>
      <c r="M1463" s="35"/>
      <c r="N1463" s="35"/>
      <c r="O1463" s="35"/>
      <c r="P1463" s="35"/>
      <c r="Q1463" s="35"/>
      <c r="R1463" s="35"/>
    </row>
    <row r="1464" spans="1:18" x14ac:dyDescent="0.2">
      <c r="A1464" s="35"/>
      <c r="B1464" s="35"/>
      <c r="C1464" s="35"/>
      <c r="D1464" s="35"/>
      <c r="E1464" s="35"/>
      <c r="F1464" s="35"/>
      <c r="G1464" s="35"/>
      <c r="H1464" s="35"/>
      <c r="I1464" s="35"/>
      <c r="J1464" s="35"/>
      <c r="K1464" s="35"/>
      <c r="L1464" s="35"/>
      <c r="M1464" s="35"/>
      <c r="N1464" s="35"/>
      <c r="O1464" s="35"/>
      <c r="P1464" s="35"/>
      <c r="Q1464" s="35"/>
      <c r="R1464" s="35"/>
    </row>
    <row r="1465" spans="1:18" x14ac:dyDescent="0.2">
      <c r="A1465" s="35"/>
      <c r="B1465" s="35"/>
      <c r="C1465" s="35"/>
      <c r="D1465" s="35"/>
      <c r="E1465" s="35"/>
      <c r="F1465" s="35"/>
      <c r="G1465" s="35"/>
      <c r="H1465" s="35"/>
      <c r="I1465" s="35"/>
      <c r="J1465" s="35"/>
      <c r="K1465" s="35"/>
      <c r="L1465" s="35"/>
      <c r="M1465" s="35"/>
      <c r="N1465" s="35"/>
      <c r="O1465" s="35"/>
      <c r="P1465" s="35"/>
      <c r="Q1465" s="35"/>
      <c r="R1465" s="35"/>
    </row>
    <row r="1466" spans="1:18" x14ac:dyDescent="0.2">
      <c r="A1466" s="35"/>
      <c r="B1466" s="35"/>
      <c r="C1466" s="35"/>
      <c r="D1466" s="35"/>
      <c r="E1466" s="35"/>
      <c r="F1466" s="35"/>
      <c r="G1466" s="35"/>
      <c r="H1466" s="35"/>
      <c r="I1466" s="35"/>
      <c r="J1466" s="35"/>
      <c r="K1466" s="35"/>
      <c r="L1466" s="35"/>
      <c r="M1466" s="35"/>
      <c r="N1466" s="35"/>
      <c r="O1466" s="35"/>
      <c r="P1466" s="35"/>
      <c r="Q1466" s="35"/>
      <c r="R1466" s="35"/>
    </row>
    <row r="1467" spans="1:18" x14ac:dyDescent="0.2">
      <c r="A1467" s="35"/>
      <c r="B1467" s="35"/>
      <c r="C1467" s="35"/>
      <c r="D1467" s="35"/>
      <c r="E1467" s="35"/>
      <c r="F1467" s="35"/>
      <c r="G1467" s="35"/>
      <c r="H1467" s="35"/>
      <c r="I1467" s="35"/>
      <c r="J1467" s="35"/>
      <c r="K1467" s="35"/>
      <c r="L1467" s="35"/>
      <c r="M1467" s="35"/>
      <c r="N1467" s="35"/>
      <c r="O1467" s="35"/>
      <c r="P1467" s="35"/>
      <c r="Q1467" s="35"/>
      <c r="R1467" s="35"/>
    </row>
    <row r="1468" spans="1:18" x14ac:dyDescent="0.2">
      <c r="A1468" s="35"/>
      <c r="B1468" s="35"/>
      <c r="C1468" s="35"/>
      <c r="D1468" s="35"/>
      <c r="E1468" s="35"/>
      <c r="F1468" s="35"/>
      <c r="G1468" s="35"/>
      <c r="H1468" s="35"/>
      <c r="I1468" s="35"/>
      <c r="J1468" s="35"/>
      <c r="K1468" s="35"/>
      <c r="L1468" s="35"/>
      <c r="M1468" s="35"/>
      <c r="N1468" s="35"/>
      <c r="O1468" s="35"/>
      <c r="P1468" s="35"/>
      <c r="Q1468" s="35"/>
      <c r="R1468" s="35"/>
    </row>
    <row r="1469" spans="1:18" x14ac:dyDescent="0.2">
      <c r="A1469" s="35"/>
      <c r="B1469" s="35"/>
      <c r="C1469" s="35"/>
      <c r="D1469" s="35"/>
      <c r="E1469" s="35"/>
      <c r="F1469" s="35"/>
      <c r="G1469" s="35"/>
      <c r="H1469" s="35"/>
      <c r="I1469" s="35"/>
      <c r="J1469" s="35"/>
      <c r="K1469" s="35"/>
      <c r="L1469" s="35"/>
      <c r="M1469" s="35"/>
      <c r="N1469" s="35"/>
      <c r="O1469" s="35"/>
      <c r="P1469" s="35"/>
      <c r="Q1469" s="35"/>
      <c r="R1469" s="35"/>
    </row>
    <row r="1470" spans="1:18" x14ac:dyDescent="0.2">
      <c r="A1470" s="35"/>
      <c r="B1470" s="35"/>
      <c r="C1470" s="35"/>
      <c r="D1470" s="35"/>
      <c r="E1470" s="35"/>
      <c r="F1470" s="35"/>
      <c r="G1470" s="35"/>
      <c r="H1470" s="35"/>
      <c r="I1470" s="35"/>
      <c r="J1470" s="35"/>
      <c r="K1470" s="35"/>
      <c r="L1470" s="35"/>
      <c r="M1470" s="35"/>
      <c r="N1470" s="35"/>
      <c r="O1470" s="35"/>
      <c r="P1470" s="35"/>
      <c r="Q1470" s="35"/>
      <c r="R1470" s="35"/>
    </row>
    <row r="1471" spans="1:18" x14ac:dyDescent="0.2">
      <c r="A1471" s="35"/>
      <c r="B1471" s="35"/>
      <c r="C1471" s="35"/>
      <c r="D1471" s="35"/>
      <c r="E1471" s="35"/>
      <c r="F1471" s="35"/>
      <c r="G1471" s="35"/>
      <c r="H1471" s="35"/>
      <c r="I1471" s="35"/>
      <c r="J1471" s="35"/>
      <c r="K1471" s="35"/>
      <c r="L1471" s="35"/>
      <c r="M1471" s="35"/>
      <c r="N1471" s="35"/>
      <c r="O1471" s="35"/>
      <c r="P1471" s="35"/>
      <c r="Q1471" s="35"/>
      <c r="R1471" s="35"/>
    </row>
    <row r="1472" spans="1:18" x14ac:dyDescent="0.2">
      <c r="A1472" s="35"/>
      <c r="B1472" s="35"/>
      <c r="C1472" s="35"/>
      <c r="D1472" s="35"/>
      <c r="E1472" s="35"/>
      <c r="F1472" s="35"/>
      <c r="G1472" s="35"/>
      <c r="H1472" s="35"/>
      <c r="I1472" s="35"/>
      <c r="J1472" s="35"/>
      <c r="K1472" s="35"/>
      <c r="L1472" s="35"/>
      <c r="M1472" s="35"/>
      <c r="N1472" s="35"/>
      <c r="O1472" s="35"/>
      <c r="P1472" s="35"/>
      <c r="Q1472" s="35"/>
      <c r="R1472" s="35"/>
    </row>
    <row r="1473" spans="1:18" x14ac:dyDescent="0.2">
      <c r="A1473" s="35"/>
      <c r="B1473" s="35"/>
      <c r="C1473" s="35"/>
      <c r="D1473" s="35"/>
      <c r="E1473" s="35"/>
      <c r="F1473" s="35"/>
      <c r="G1473" s="35"/>
      <c r="H1473" s="35"/>
      <c r="I1473" s="35"/>
      <c r="J1473" s="35"/>
      <c r="K1473" s="35"/>
      <c r="L1473" s="35"/>
      <c r="M1473" s="35"/>
      <c r="N1473" s="35"/>
      <c r="O1473" s="35"/>
      <c r="P1473" s="35"/>
      <c r="Q1473" s="35"/>
      <c r="R1473" s="35"/>
    </row>
    <row r="1474" spans="1:18" x14ac:dyDescent="0.2">
      <c r="A1474" s="35"/>
      <c r="B1474" s="35"/>
      <c r="C1474" s="35"/>
      <c r="D1474" s="35"/>
      <c r="E1474" s="35"/>
      <c r="F1474" s="35"/>
      <c r="G1474" s="35"/>
      <c r="H1474" s="35"/>
      <c r="I1474" s="35"/>
      <c r="J1474" s="35"/>
      <c r="K1474" s="35"/>
      <c r="L1474" s="35"/>
      <c r="M1474" s="35"/>
      <c r="N1474" s="35"/>
      <c r="O1474" s="35"/>
      <c r="P1474" s="35"/>
      <c r="Q1474" s="35"/>
      <c r="R1474" s="35"/>
    </row>
    <row r="1475" spans="1:18" x14ac:dyDescent="0.2">
      <c r="A1475" s="35"/>
      <c r="B1475" s="35"/>
      <c r="C1475" s="35"/>
      <c r="D1475" s="35"/>
      <c r="E1475" s="35"/>
      <c r="F1475" s="35"/>
      <c r="G1475" s="35"/>
      <c r="H1475" s="35"/>
      <c r="I1475" s="35"/>
      <c r="J1475" s="35"/>
      <c r="K1475" s="35"/>
      <c r="L1475" s="35"/>
      <c r="M1475" s="35"/>
      <c r="N1475" s="35"/>
      <c r="O1475" s="35"/>
      <c r="P1475" s="35"/>
      <c r="Q1475" s="35"/>
      <c r="R1475" s="35"/>
    </row>
    <row r="1476" spans="1:18" x14ac:dyDescent="0.2">
      <c r="A1476" s="35"/>
      <c r="B1476" s="35"/>
      <c r="C1476" s="35"/>
      <c r="D1476" s="35"/>
      <c r="E1476" s="35"/>
      <c r="F1476" s="35"/>
      <c r="G1476" s="35"/>
      <c r="H1476" s="35"/>
      <c r="I1476" s="35"/>
      <c r="J1476" s="35"/>
      <c r="K1476" s="35"/>
      <c r="L1476" s="35"/>
      <c r="M1476" s="35"/>
      <c r="N1476" s="35"/>
      <c r="O1476" s="35"/>
      <c r="P1476" s="35"/>
      <c r="Q1476" s="35"/>
      <c r="R1476" s="35"/>
    </row>
    <row r="1477" spans="1:18" x14ac:dyDescent="0.2">
      <c r="A1477" s="35"/>
      <c r="B1477" s="35"/>
      <c r="C1477" s="35"/>
      <c r="D1477" s="35"/>
      <c r="E1477" s="35"/>
      <c r="F1477" s="35"/>
      <c r="G1477" s="35"/>
      <c r="H1477" s="35"/>
      <c r="I1477" s="35"/>
      <c r="J1477" s="35"/>
      <c r="K1477" s="35"/>
      <c r="L1477" s="35"/>
      <c r="M1477" s="35"/>
      <c r="N1477" s="35"/>
      <c r="O1477" s="35"/>
      <c r="P1477" s="35"/>
      <c r="Q1477" s="35"/>
      <c r="R1477" s="35"/>
    </row>
    <row r="1478" spans="1:18" x14ac:dyDescent="0.2">
      <c r="A1478" s="35"/>
      <c r="B1478" s="35"/>
      <c r="C1478" s="35"/>
      <c r="D1478" s="35"/>
      <c r="E1478" s="35"/>
      <c r="F1478" s="35"/>
      <c r="G1478" s="35"/>
      <c r="H1478" s="35"/>
      <c r="I1478" s="35"/>
      <c r="J1478" s="35"/>
      <c r="K1478" s="35"/>
      <c r="L1478" s="35"/>
      <c r="M1478" s="35"/>
      <c r="N1478" s="35"/>
      <c r="O1478" s="35"/>
      <c r="P1478" s="35"/>
      <c r="Q1478" s="35"/>
      <c r="R1478" s="35"/>
    </row>
    <row r="1479" spans="1:18" x14ac:dyDescent="0.2">
      <c r="A1479" s="35"/>
      <c r="B1479" s="35"/>
      <c r="C1479" s="35"/>
      <c r="D1479" s="35"/>
      <c r="E1479" s="35"/>
      <c r="F1479" s="35"/>
      <c r="G1479" s="35"/>
      <c r="H1479" s="35"/>
      <c r="I1479" s="35"/>
      <c r="J1479" s="35"/>
      <c r="K1479" s="35"/>
      <c r="L1479" s="35"/>
      <c r="M1479" s="35"/>
      <c r="N1479" s="35"/>
      <c r="O1479" s="35"/>
      <c r="P1479" s="35"/>
      <c r="Q1479" s="35"/>
      <c r="R1479" s="35"/>
    </row>
    <row r="1480" spans="1:18" x14ac:dyDescent="0.2">
      <c r="A1480" s="35"/>
      <c r="B1480" s="35"/>
      <c r="C1480" s="35"/>
      <c r="D1480" s="35"/>
      <c r="E1480" s="35"/>
      <c r="F1480" s="35"/>
      <c r="G1480" s="35"/>
      <c r="H1480" s="35"/>
      <c r="I1480" s="35"/>
      <c r="J1480" s="35"/>
      <c r="K1480" s="35"/>
      <c r="L1480" s="35"/>
      <c r="M1480" s="35"/>
      <c r="N1480" s="35"/>
      <c r="O1480" s="35"/>
      <c r="P1480" s="35"/>
      <c r="Q1480" s="35"/>
      <c r="R1480" s="35"/>
    </row>
    <row r="1481" spans="1:18" x14ac:dyDescent="0.2">
      <c r="A1481" s="35"/>
      <c r="B1481" s="35"/>
      <c r="C1481" s="35"/>
      <c r="D1481" s="35"/>
      <c r="E1481" s="35"/>
      <c r="F1481" s="35"/>
      <c r="G1481" s="35"/>
      <c r="H1481" s="35"/>
      <c r="I1481" s="35"/>
      <c r="J1481" s="35"/>
      <c r="K1481" s="35"/>
      <c r="L1481" s="35"/>
      <c r="M1481" s="35"/>
      <c r="N1481" s="35"/>
      <c r="O1481" s="35"/>
      <c r="P1481" s="35"/>
      <c r="Q1481" s="35"/>
      <c r="R1481" s="35"/>
    </row>
    <row r="1482" spans="1:18" x14ac:dyDescent="0.2">
      <c r="A1482" s="35"/>
      <c r="B1482" s="35"/>
      <c r="C1482" s="35"/>
      <c r="D1482" s="35"/>
      <c r="E1482" s="35"/>
      <c r="F1482" s="35"/>
      <c r="G1482" s="35"/>
      <c r="H1482" s="35"/>
      <c r="I1482" s="35"/>
      <c r="J1482" s="35"/>
      <c r="K1482" s="35"/>
      <c r="L1482" s="35"/>
      <c r="M1482" s="35"/>
      <c r="N1482" s="35"/>
      <c r="O1482" s="35"/>
      <c r="P1482" s="35"/>
      <c r="Q1482" s="35"/>
      <c r="R1482" s="35"/>
    </row>
    <row r="1483" spans="1:18" x14ac:dyDescent="0.2">
      <c r="A1483" s="35"/>
      <c r="B1483" s="35"/>
      <c r="C1483" s="35"/>
      <c r="D1483" s="35"/>
      <c r="E1483" s="35"/>
      <c r="F1483" s="35"/>
      <c r="G1483" s="35"/>
      <c r="H1483" s="35"/>
      <c r="I1483" s="35"/>
      <c r="J1483" s="35"/>
      <c r="K1483" s="35"/>
      <c r="L1483" s="35"/>
      <c r="M1483" s="35"/>
      <c r="N1483" s="35"/>
      <c r="O1483" s="35"/>
      <c r="P1483" s="35"/>
      <c r="Q1483" s="35"/>
      <c r="R1483" s="35"/>
    </row>
    <row r="1484" spans="1:18" x14ac:dyDescent="0.2">
      <c r="A1484" s="35"/>
      <c r="B1484" s="35"/>
      <c r="C1484" s="35"/>
      <c r="D1484" s="35"/>
      <c r="E1484" s="35"/>
      <c r="F1484" s="35"/>
      <c r="G1484" s="35"/>
      <c r="H1484" s="35"/>
      <c r="I1484" s="35"/>
      <c r="J1484" s="35"/>
      <c r="K1484" s="35"/>
      <c r="L1484" s="35"/>
      <c r="M1484" s="35"/>
      <c r="N1484" s="35"/>
      <c r="O1484" s="35"/>
      <c r="P1484" s="35"/>
      <c r="Q1484" s="35"/>
      <c r="R1484" s="35"/>
    </row>
    <row r="1485" spans="1:18" x14ac:dyDescent="0.2">
      <c r="A1485" s="35"/>
      <c r="B1485" s="35"/>
      <c r="C1485" s="35"/>
      <c r="D1485" s="35"/>
      <c r="E1485" s="35"/>
      <c r="F1485" s="35"/>
      <c r="G1485" s="35"/>
      <c r="H1485" s="35"/>
      <c r="I1485" s="35"/>
      <c r="J1485" s="35"/>
      <c r="K1485" s="35"/>
      <c r="L1485" s="35"/>
      <c r="M1485" s="35"/>
      <c r="N1485" s="35"/>
      <c r="O1485" s="35"/>
      <c r="P1485" s="35"/>
      <c r="Q1485" s="35"/>
      <c r="R1485" s="35"/>
    </row>
    <row r="1486" spans="1:18" x14ac:dyDescent="0.2">
      <c r="A1486" s="35"/>
      <c r="B1486" s="35"/>
      <c r="C1486" s="35"/>
      <c r="D1486" s="35"/>
      <c r="E1486" s="35"/>
      <c r="F1486" s="35"/>
      <c r="G1486" s="35"/>
      <c r="H1486" s="35"/>
      <c r="I1486" s="35"/>
      <c r="J1486" s="35"/>
      <c r="K1486" s="35"/>
      <c r="L1486" s="35"/>
      <c r="M1486" s="35"/>
      <c r="N1486" s="35"/>
      <c r="O1486" s="35"/>
      <c r="P1486" s="35"/>
      <c r="Q1486" s="35"/>
      <c r="R1486" s="35"/>
    </row>
    <row r="1487" spans="1:18" x14ac:dyDescent="0.2">
      <c r="A1487" s="35"/>
      <c r="B1487" s="35"/>
      <c r="C1487" s="35"/>
      <c r="D1487" s="35"/>
      <c r="E1487" s="35"/>
      <c r="F1487" s="35"/>
      <c r="G1487" s="35"/>
      <c r="H1487" s="35"/>
      <c r="I1487" s="35"/>
      <c r="J1487" s="35"/>
      <c r="K1487" s="35"/>
      <c r="L1487" s="35"/>
      <c r="M1487" s="35"/>
      <c r="N1487" s="35"/>
      <c r="O1487" s="35"/>
      <c r="P1487" s="35"/>
      <c r="Q1487" s="35"/>
      <c r="R1487" s="35"/>
    </row>
    <row r="1488" spans="1:18" x14ac:dyDescent="0.2">
      <c r="A1488" s="35"/>
      <c r="B1488" s="35"/>
      <c r="C1488" s="35"/>
      <c r="D1488" s="35"/>
      <c r="E1488" s="35"/>
      <c r="F1488" s="35"/>
      <c r="G1488" s="35"/>
      <c r="H1488" s="35"/>
      <c r="I1488" s="35"/>
      <c r="J1488" s="35"/>
      <c r="K1488" s="35"/>
      <c r="L1488" s="35"/>
      <c r="M1488" s="35"/>
      <c r="N1488" s="35"/>
      <c r="O1488" s="35"/>
      <c r="P1488" s="35"/>
      <c r="Q1488" s="35"/>
      <c r="R1488" s="35"/>
    </row>
    <row r="1489" spans="1:18" x14ac:dyDescent="0.2">
      <c r="A1489" s="35"/>
      <c r="B1489" s="35"/>
      <c r="C1489" s="35"/>
      <c r="D1489" s="35"/>
      <c r="E1489" s="35"/>
      <c r="F1489" s="35"/>
      <c r="G1489" s="35"/>
      <c r="H1489" s="35"/>
      <c r="I1489" s="35"/>
      <c r="J1489" s="35"/>
      <c r="K1489" s="35"/>
      <c r="L1489" s="35"/>
      <c r="M1489" s="35"/>
      <c r="N1489" s="35"/>
      <c r="O1489" s="35"/>
      <c r="P1489" s="35"/>
      <c r="Q1489" s="35"/>
      <c r="R1489" s="35"/>
    </row>
    <row r="1490" spans="1:18" x14ac:dyDescent="0.2">
      <c r="A1490" s="35"/>
      <c r="B1490" s="35"/>
      <c r="C1490" s="35"/>
      <c r="D1490" s="35"/>
      <c r="E1490" s="35"/>
      <c r="F1490" s="35"/>
      <c r="G1490" s="35"/>
      <c r="H1490" s="35"/>
      <c r="I1490" s="35"/>
      <c r="J1490" s="35"/>
      <c r="K1490" s="35"/>
      <c r="L1490" s="35"/>
      <c r="M1490" s="35"/>
      <c r="N1490" s="35"/>
      <c r="O1490" s="35"/>
      <c r="P1490" s="35"/>
      <c r="Q1490" s="35"/>
      <c r="R1490" s="35"/>
    </row>
    <row r="1491" spans="1:18" x14ac:dyDescent="0.2">
      <c r="A1491" s="35"/>
      <c r="B1491" s="35"/>
      <c r="C1491" s="35"/>
      <c r="D1491" s="35"/>
      <c r="E1491" s="35"/>
      <c r="F1491" s="35"/>
      <c r="G1491" s="35"/>
      <c r="H1491" s="35"/>
      <c r="I1491" s="35"/>
      <c r="J1491" s="35"/>
      <c r="K1491" s="35"/>
      <c r="L1491" s="35"/>
      <c r="M1491" s="35"/>
      <c r="N1491" s="35"/>
      <c r="O1491" s="35"/>
      <c r="P1491" s="35"/>
      <c r="Q1491" s="35"/>
      <c r="R1491" s="35"/>
    </row>
    <row r="1492" spans="1:18" x14ac:dyDescent="0.2">
      <c r="A1492" s="35"/>
      <c r="B1492" s="35"/>
      <c r="C1492" s="35"/>
      <c r="D1492" s="35"/>
      <c r="E1492" s="35"/>
      <c r="F1492" s="35"/>
      <c r="G1492" s="35"/>
      <c r="H1492" s="35"/>
      <c r="I1492" s="35"/>
      <c r="J1492" s="35"/>
      <c r="K1492" s="35"/>
      <c r="L1492" s="35"/>
      <c r="M1492" s="35"/>
      <c r="N1492" s="35"/>
      <c r="O1492" s="35"/>
      <c r="P1492" s="35"/>
      <c r="Q1492" s="35"/>
      <c r="R1492" s="35"/>
    </row>
    <row r="1493" spans="1:18" x14ac:dyDescent="0.2">
      <c r="A1493" s="35"/>
      <c r="B1493" s="35"/>
      <c r="C1493" s="35"/>
      <c r="D1493" s="35"/>
      <c r="E1493" s="35"/>
      <c r="F1493" s="35"/>
      <c r="G1493" s="35"/>
      <c r="H1493" s="35"/>
      <c r="I1493" s="35"/>
      <c r="J1493" s="35"/>
      <c r="K1493" s="35"/>
      <c r="L1493" s="35"/>
      <c r="M1493" s="35"/>
      <c r="N1493" s="35"/>
      <c r="O1493" s="35"/>
      <c r="P1493" s="35"/>
      <c r="Q1493" s="35"/>
      <c r="R1493" s="35"/>
    </row>
    <row r="1494" spans="1:18" x14ac:dyDescent="0.2">
      <c r="A1494" s="35"/>
      <c r="B1494" s="35"/>
      <c r="C1494" s="35"/>
      <c r="D1494" s="35"/>
      <c r="E1494" s="35"/>
      <c r="F1494" s="35"/>
      <c r="G1494" s="35"/>
      <c r="H1494" s="35"/>
      <c r="I1494" s="35"/>
      <c r="J1494" s="35"/>
      <c r="K1494" s="35"/>
      <c r="L1494" s="35"/>
      <c r="M1494" s="35"/>
      <c r="N1494" s="35"/>
      <c r="O1494" s="35"/>
      <c r="P1494" s="35"/>
      <c r="Q1494" s="35"/>
      <c r="R1494" s="35"/>
    </row>
    <row r="1495" spans="1:18" x14ac:dyDescent="0.2">
      <c r="A1495" s="35"/>
      <c r="B1495" s="35"/>
      <c r="C1495" s="35"/>
      <c r="D1495" s="35"/>
      <c r="E1495" s="35"/>
      <c r="F1495" s="35"/>
      <c r="G1495" s="35"/>
      <c r="H1495" s="35"/>
      <c r="I1495" s="35"/>
      <c r="J1495" s="35"/>
      <c r="K1495" s="35"/>
      <c r="L1495" s="35"/>
      <c r="M1495" s="35"/>
      <c r="N1495" s="35"/>
      <c r="O1495" s="35"/>
      <c r="P1495" s="35"/>
      <c r="Q1495" s="35"/>
      <c r="R1495" s="35"/>
    </row>
    <row r="1496" spans="1:18" x14ac:dyDescent="0.2">
      <c r="A1496" s="35"/>
      <c r="B1496" s="35"/>
      <c r="C1496" s="35"/>
      <c r="D1496" s="35"/>
      <c r="E1496" s="35"/>
      <c r="F1496" s="35"/>
      <c r="G1496" s="35"/>
      <c r="H1496" s="35"/>
      <c r="I1496" s="35"/>
      <c r="J1496" s="35"/>
      <c r="K1496" s="35"/>
      <c r="L1496" s="35"/>
      <c r="M1496" s="35"/>
      <c r="N1496" s="35"/>
      <c r="O1496" s="35"/>
      <c r="P1496" s="35"/>
      <c r="Q1496" s="35"/>
      <c r="R1496" s="35"/>
    </row>
    <row r="1497" spans="1:18" x14ac:dyDescent="0.2">
      <c r="A1497" s="35"/>
      <c r="B1497" s="35"/>
      <c r="C1497" s="35"/>
      <c r="D1497" s="35"/>
      <c r="E1497" s="35"/>
      <c r="F1497" s="35"/>
      <c r="G1497" s="35"/>
      <c r="H1497" s="35"/>
      <c r="I1497" s="35"/>
      <c r="J1497" s="35"/>
      <c r="K1497" s="35"/>
      <c r="L1497" s="35"/>
      <c r="M1497" s="35"/>
      <c r="N1497" s="35"/>
      <c r="O1497" s="35"/>
      <c r="P1497" s="35"/>
      <c r="Q1497" s="35"/>
      <c r="R1497" s="35"/>
    </row>
    <row r="1498" spans="1:18" x14ac:dyDescent="0.2">
      <c r="A1498" s="35"/>
      <c r="B1498" s="35"/>
      <c r="C1498" s="35"/>
      <c r="D1498" s="35"/>
      <c r="E1498" s="35"/>
      <c r="F1498" s="35"/>
      <c r="G1498" s="35"/>
      <c r="H1498" s="35"/>
      <c r="I1498" s="35"/>
      <c r="J1498" s="35"/>
      <c r="K1498" s="35"/>
      <c r="L1498" s="35"/>
      <c r="M1498" s="35"/>
      <c r="N1498" s="35"/>
      <c r="O1498" s="35"/>
      <c r="P1498" s="35"/>
      <c r="Q1498" s="35"/>
      <c r="R1498" s="35"/>
    </row>
    <row r="1499" spans="1:18" x14ac:dyDescent="0.2">
      <c r="A1499" s="35"/>
      <c r="B1499" s="35"/>
      <c r="C1499" s="35"/>
      <c r="D1499" s="35"/>
      <c r="E1499" s="35"/>
      <c r="F1499" s="35"/>
      <c r="G1499" s="35"/>
      <c r="H1499" s="35"/>
      <c r="I1499" s="35"/>
      <c r="J1499" s="35"/>
      <c r="K1499" s="35"/>
      <c r="L1499" s="35"/>
      <c r="M1499" s="35"/>
      <c r="N1499" s="35"/>
      <c r="O1499" s="35"/>
      <c r="P1499" s="35"/>
      <c r="Q1499" s="35"/>
      <c r="R1499" s="35"/>
    </row>
    <row r="1500" spans="1:18" x14ac:dyDescent="0.2">
      <c r="A1500" s="35"/>
      <c r="B1500" s="35"/>
      <c r="C1500" s="35"/>
      <c r="D1500" s="35"/>
      <c r="E1500" s="35"/>
      <c r="F1500" s="35"/>
      <c r="G1500" s="35"/>
      <c r="H1500" s="35"/>
      <c r="I1500" s="35"/>
      <c r="J1500" s="35"/>
      <c r="K1500" s="35"/>
      <c r="L1500" s="35"/>
      <c r="M1500" s="35"/>
      <c r="N1500" s="35"/>
      <c r="O1500" s="35"/>
      <c r="P1500" s="35"/>
      <c r="Q1500" s="35"/>
      <c r="R1500" s="35"/>
    </row>
    <row r="1501" spans="1:18" x14ac:dyDescent="0.2">
      <c r="A1501" s="35"/>
      <c r="B1501" s="35"/>
      <c r="C1501" s="35"/>
      <c r="D1501" s="35"/>
      <c r="E1501" s="35"/>
      <c r="F1501" s="35"/>
      <c r="G1501" s="35"/>
      <c r="H1501" s="35"/>
      <c r="I1501" s="35"/>
      <c r="J1501" s="35"/>
      <c r="K1501" s="35"/>
      <c r="L1501" s="35"/>
      <c r="M1501" s="35"/>
      <c r="N1501" s="35"/>
      <c r="O1501" s="35"/>
      <c r="P1501" s="35"/>
      <c r="Q1501" s="35"/>
      <c r="R1501" s="35"/>
    </row>
    <row r="1502" spans="1:18" x14ac:dyDescent="0.2">
      <c r="A1502" s="35"/>
      <c r="B1502" s="35"/>
      <c r="C1502" s="35"/>
      <c r="D1502" s="35"/>
      <c r="E1502" s="35"/>
      <c r="F1502" s="35"/>
      <c r="G1502" s="35"/>
      <c r="H1502" s="35"/>
      <c r="I1502" s="35"/>
      <c r="J1502" s="35"/>
      <c r="K1502" s="35"/>
      <c r="L1502" s="35"/>
      <c r="M1502" s="35"/>
      <c r="N1502" s="35"/>
      <c r="O1502" s="35"/>
      <c r="P1502" s="35"/>
      <c r="Q1502" s="35"/>
      <c r="R1502" s="35"/>
    </row>
    <row r="1503" spans="1:18" x14ac:dyDescent="0.2">
      <c r="A1503" s="35"/>
      <c r="B1503" s="35"/>
      <c r="C1503" s="35"/>
      <c r="D1503" s="35"/>
      <c r="E1503" s="35"/>
      <c r="F1503" s="35"/>
      <c r="G1503" s="35"/>
      <c r="H1503" s="35"/>
      <c r="I1503" s="35"/>
      <c r="J1503" s="35"/>
      <c r="K1503" s="35"/>
      <c r="L1503" s="35"/>
      <c r="M1503" s="35"/>
      <c r="N1503" s="35"/>
      <c r="O1503" s="35"/>
      <c r="P1503" s="35"/>
      <c r="Q1503" s="35"/>
      <c r="R1503" s="35"/>
    </row>
    <row r="1504" spans="1:18" x14ac:dyDescent="0.2">
      <c r="A1504" s="35"/>
      <c r="B1504" s="35"/>
      <c r="C1504" s="35"/>
      <c r="D1504" s="35"/>
      <c r="E1504" s="35"/>
      <c r="F1504" s="35"/>
      <c r="G1504" s="35"/>
      <c r="H1504" s="35"/>
      <c r="I1504" s="35"/>
      <c r="J1504" s="35"/>
      <c r="K1504" s="35"/>
      <c r="L1504" s="35"/>
      <c r="M1504" s="35"/>
      <c r="N1504" s="35"/>
      <c r="O1504" s="35"/>
      <c r="P1504" s="35"/>
      <c r="Q1504" s="35"/>
      <c r="R1504" s="35"/>
    </row>
    <row r="1505" spans="1:18" x14ac:dyDescent="0.2">
      <c r="A1505" s="35"/>
      <c r="B1505" s="35"/>
      <c r="C1505" s="35"/>
      <c r="D1505" s="35"/>
      <c r="E1505" s="35"/>
      <c r="F1505" s="35"/>
      <c r="G1505" s="35"/>
      <c r="H1505" s="35"/>
      <c r="I1505" s="35"/>
      <c r="J1505" s="35"/>
      <c r="K1505" s="35"/>
      <c r="L1505" s="35"/>
      <c r="M1505" s="35"/>
      <c r="N1505" s="35"/>
      <c r="O1505" s="35"/>
      <c r="P1505" s="35"/>
      <c r="Q1505" s="35"/>
      <c r="R1505" s="35"/>
    </row>
    <row r="1506" spans="1:18" x14ac:dyDescent="0.2">
      <c r="A1506" s="35"/>
      <c r="B1506" s="35"/>
      <c r="C1506" s="35"/>
      <c r="D1506" s="35"/>
      <c r="E1506" s="35"/>
      <c r="F1506" s="35"/>
      <c r="G1506" s="35"/>
      <c r="H1506" s="35"/>
      <c r="I1506" s="35"/>
      <c r="J1506" s="35"/>
      <c r="K1506" s="35"/>
      <c r="L1506" s="35"/>
      <c r="M1506" s="35"/>
      <c r="N1506" s="35"/>
      <c r="O1506" s="35"/>
      <c r="P1506" s="35"/>
      <c r="Q1506" s="35"/>
      <c r="R1506" s="35"/>
    </row>
    <row r="1507" spans="1:18" x14ac:dyDescent="0.2">
      <c r="A1507" s="35"/>
      <c r="B1507" s="35"/>
      <c r="C1507" s="35"/>
      <c r="D1507" s="35"/>
      <c r="E1507" s="35"/>
      <c r="F1507" s="35"/>
      <c r="G1507" s="35"/>
      <c r="H1507" s="35"/>
      <c r="I1507" s="35"/>
      <c r="J1507" s="35"/>
      <c r="K1507" s="35"/>
      <c r="L1507" s="35"/>
      <c r="M1507" s="35"/>
      <c r="N1507" s="35"/>
      <c r="O1507" s="35"/>
      <c r="P1507" s="35"/>
      <c r="Q1507" s="35"/>
      <c r="R1507" s="35"/>
    </row>
  </sheetData>
  <printOptions horizontalCentered="1"/>
  <pageMargins left="0" right="0" top="0.78740157480314965" bottom="0.78740157480314965" header="0.31496062992125984" footer="0.31496062992125984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C8AE-CAEA-451A-BF4C-481DF1DD93E6}">
  <dimension ref="A1:CR1568"/>
  <sheetViews>
    <sheetView zoomScale="150" zoomScaleNormal="150" workbookViewId="0">
      <selection activeCell="A7" sqref="A7"/>
    </sheetView>
  </sheetViews>
  <sheetFormatPr baseColWidth="10" defaultRowHeight="12.75" x14ac:dyDescent="0.25"/>
  <cols>
    <col min="1" max="1" width="13.3984375" bestFit="1" customWidth="1"/>
    <col min="2" max="2" width="6.59765625" bestFit="1" customWidth="1"/>
    <col min="3" max="3" width="7" customWidth="1"/>
    <col min="4" max="4" width="61" customWidth="1"/>
    <col min="5" max="5" width="9" customWidth="1"/>
    <col min="7" max="12" width="13" customWidth="1"/>
    <col min="13" max="13" width="16" customWidth="1"/>
    <col min="14" max="14" width="15" customWidth="1"/>
  </cols>
  <sheetData>
    <row r="1" spans="1:96" ht="30" customHeight="1" x14ac:dyDescent="0.25">
      <c r="A1" s="81" t="s">
        <v>295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96" ht="30" customHeight="1" x14ac:dyDescent="0.25">
      <c r="A2" s="44"/>
      <c r="B2" s="45"/>
      <c r="C2" s="84" t="s">
        <v>494</v>
      </c>
      <c r="D2" s="84"/>
      <c r="E2" s="84"/>
      <c r="F2" s="84"/>
      <c r="G2" s="84"/>
      <c r="H2" s="84"/>
      <c r="I2" s="84"/>
      <c r="J2" s="84"/>
      <c r="K2" s="84"/>
      <c r="L2" s="84"/>
      <c r="M2" s="45"/>
      <c r="N2" s="46"/>
    </row>
    <row r="3" spans="1:96" ht="20.100000000000001" customHeight="1" x14ac:dyDescent="0.25">
      <c r="A3" s="85" t="s">
        <v>0</v>
      </c>
      <c r="B3" s="85" t="s">
        <v>1</v>
      </c>
      <c r="C3" s="85" t="s">
        <v>2</v>
      </c>
      <c r="D3" s="85" t="s">
        <v>3</v>
      </c>
      <c r="E3" s="85" t="s">
        <v>25</v>
      </c>
      <c r="F3" s="86" t="s">
        <v>11</v>
      </c>
      <c r="G3" s="86"/>
      <c r="H3" s="86"/>
      <c r="I3" s="86"/>
      <c r="J3" s="86"/>
      <c r="K3" s="86"/>
      <c r="L3" s="86"/>
      <c r="M3" s="86"/>
      <c r="N3" s="86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ht="39.950000000000003" customHeight="1" x14ac:dyDescent="0.25">
      <c r="A4" s="85"/>
      <c r="B4" s="85"/>
      <c r="C4" s="85"/>
      <c r="D4" s="85"/>
      <c r="E4" s="85"/>
      <c r="F4" s="43" t="s">
        <v>4</v>
      </c>
      <c r="G4" s="43" t="s">
        <v>26</v>
      </c>
      <c r="H4" s="43" t="s">
        <v>5</v>
      </c>
      <c r="I4" s="43" t="s">
        <v>27</v>
      </c>
      <c r="J4" s="43" t="s">
        <v>6</v>
      </c>
      <c r="K4" s="43" t="s">
        <v>7</v>
      </c>
      <c r="L4" s="43" t="s">
        <v>8</v>
      </c>
      <c r="M4" s="43" t="s">
        <v>9</v>
      </c>
      <c r="N4" s="43" t="s">
        <v>10</v>
      </c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ht="24.95" customHeight="1" x14ac:dyDescent="0.25">
      <c r="A5" s="9"/>
      <c r="B5" s="10"/>
      <c r="C5" s="11" t="s">
        <v>13</v>
      </c>
      <c r="D5" s="12" t="s">
        <v>14</v>
      </c>
      <c r="E5" s="13"/>
      <c r="F5" s="10"/>
      <c r="G5" s="10"/>
      <c r="H5" s="10"/>
      <c r="I5" s="10"/>
      <c r="J5" s="10"/>
      <c r="K5" s="10"/>
      <c r="L5" s="10"/>
      <c r="M5" s="10"/>
      <c r="N5" s="14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ht="24.95" customHeight="1" x14ac:dyDescent="0.25">
      <c r="A6" s="5" t="s">
        <v>12</v>
      </c>
      <c r="B6" s="6">
        <v>1</v>
      </c>
      <c r="C6" s="7" t="s">
        <v>13</v>
      </c>
      <c r="D6" s="23" t="s">
        <v>15</v>
      </c>
      <c r="E6" s="4">
        <v>1</v>
      </c>
      <c r="F6" s="8">
        <v>996.17753424657531</v>
      </c>
      <c r="G6" s="8">
        <v>23308</v>
      </c>
      <c r="H6" s="8">
        <v>2330.8000000000002</v>
      </c>
      <c r="I6" s="8">
        <v>2330.8000000000002</v>
      </c>
      <c r="J6" s="8">
        <v>2330.8000000000002</v>
      </c>
      <c r="K6" s="8">
        <v>0</v>
      </c>
      <c r="L6" s="8">
        <v>5977.0652054794518</v>
      </c>
      <c r="M6" s="8">
        <v>39847.101369863012</v>
      </c>
      <c r="N6" s="15">
        <v>409428.96657534246</v>
      </c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ht="24.95" customHeight="1" x14ac:dyDescent="0.25">
      <c r="A7" s="5" t="s">
        <v>12</v>
      </c>
      <c r="B7" s="6">
        <v>1</v>
      </c>
      <c r="C7" s="7" t="s">
        <v>13</v>
      </c>
      <c r="D7" s="23" t="s">
        <v>16</v>
      </c>
      <c r="E7" s="4">
        <v>1</v>
      </c>
      <c r="F7" s="8">
        <v>649.72931506849318</v>
      </c>
      <c r="G7" s="8">
        <v>15202</v>
      </c>
      <c r="H7" s="8">
        <v>1520.2</v>
      </c>
      <c r="I7" s="8">
        <v>1520.2</v>
      </c>
      <c r="J7" s="8">
        <v>1520.2</v>
      </c>
      <c r="K7" s="8">
        <v>0</v>
      </c>
      <c r="L7" s="8">
        <v>3898.3758904109591</v>
      </c>
      <c r="M7" s="8">
        <v>25989.172602739727</v>
      </c>
      <c r="N7" s="15">
        <v>267038.74849315069</v>
      </c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ht="24.95" customHeight="1" x14ac:dyDescent="0.25">
      <c r="A8" s="5" t="s">
        <v>12</v>
      </c>
      <c r="B8" s="6">
        <v>1</v>
      </c>
      <c r="C8" s="7" t="s">
        <v>13</v>
      </c>
      <c r="D8" s="23" t="s">
        <v>17</v>
      </c>
      <c r="E8" s="4">
        <v>1</v>
      </c>
      <c r="F8" s="8">
        <v>611.17808219178085</v>
      </c>
      <c r="G8" s="8">
        <v>14300</v>
      </c>
      <c r="H8" s="8">
        <v>1430</v>
      </c>
      <c r="I8" s="8">
        <v>1430</v>
      </c>
      <c r="J8" s="8">
        <v>1430</v>
      </c>
      <c r="K8" s="8">
        <v>0</v>
      </c>
      <c r="L8" s="8">
        <v>3667.0684931506853</v>
      </c>
      <c r="M8" s="8">
        <v>24447.123287671235</v>
      </c>
      <c r="N8" s="15">
        <v>251194.19178082194</v>
      </c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ht="24.95" customHeight="1" x14ac:dyDescent="0.25">
      <c r="A9" s="5" t="s">
        <v>12</v>
      </c>
      <c r="B9" s="6">
        <v>1</v>
      </c>
      <c r="C9" s="7" t="s">
        <v>13</v>
      </c>
      <c r="D9" s="23" t="s">
        <v>18</v>
      </c>
      <c r="E9" s="4">
        <v>1</v>
      </c>
      <c r="F9" s="8">
        <v>568.05369863013698</v>
      </c>
      <c r="G9" s="8">
        <v>13291</v>
      </c>
      <c r="H9" s="8">
        <v>1329.1000000000001</v>
      </c>
      <c r="I9" s="8">
        <v>1329.1000000000001</v>
      </c>
      <c r="J9" s="8">
        <v>1329.1000000000001</v>
      </c>
      <c r="K9" s="8">
        <v>0</v>
      </c>
      <c r="L9" s="8">
        <v>3408.3221917808214</v>
      </c>
      <c r="M9" s="8">
        <v>22722.147945205477</v>
      </c>
      <c r="N9" s="15">
        <v>233470.07013698627</v>
      </c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ht="24.95" customHeight="1" x14ac:dyDescent="0.25">
      <c r="A10" s="5" t="s">
        <v>12</v>
      </c>
      <c r="B10" s="6">
        <v>1</v>
      </c>
      <c r="C10" s="7" t="s">
        <v>13</v>
      </c>
      <c r="D10" s="23" t="s">
        <v>19</v>
      </c>
      <c r="E10" s="4">
        <v>1</v>
      </c>
      <c r="F10" s="8">
        <v>568.05369863013698</v>
      </c>
      <c r="G10" s="8">
        <v>13291</v>
      </c>
      <c r="H10" s="8">
        <v>1329.1000000000001</v>
      </c>
      <c r="I10" s="8">
        <v>1329.1000000000001</v>
      </c>
      <c r="J10" s="8">
        <v>1329.1000000000001</v>
      </c>
      <c r="K10" s="8">
        <v>0</v>
      </c>
      <c r="L10" s="8">
        <v>3408.3221917808214</v>
      </c>
      <c r="M10" s="8">
        <v>22722.147945205477</v>
      </c>
      <c r="N10" s="15">
        <v>233470.07013698627</v>
      </c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ht="24.95" customHeight="1" x14ac:dyDescent="0.25">
      <c r="A11" s="5" t="s">
        <v>12</v>
      </c>
      <c r="B11" s="6">
        <v>1</v>
      </c>
      <c r="C11" s="7" t="s">
        <v>13</v>
      </c>
      <c r="D11" s="23" t="s">
        <v>20</v>
      </c>
      <c r="E11" s="4">
        <v>1</v>
      </c>
      <c r="F11" s="8">
        <v>494.62684931506845</v>
      </c>
      <c r="G11" s="8">
        <v>11573</v>
      </c>
      <c r="H11" s="8">
        <v>1157.3</v>
      </c>
      <c r="I11" s="8">
        <v>1157.3</v>
      </c>
      <c r="J11" s="8">
        <v>1157.3</v>
      </c>
      <c r="K11" s="8">
        <v>0</v>
      </c>
      <c r="L11" s="8">
        <v>2967.7610958904106</v>
      </c>
      <c r="M11" s="8">
        <v>19785.073972602739</v>
      </c>
      <c r="N11" s="15">
        <v>203291.63506849314</v>
      </c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ht="24.95" customHeight="1" x14ac:dyDescent="0.25">
      <c r="A12" s="5" t="s">
        <v>24</v>
      </c>
      <c r="B12" s="6">
        <v>2</v>
      </c>
      <c r="C12" s="7" t="s">
        <v>13</v>
      </c>
      <c r="D12" s="23" t="s">
        <v>21</v>
      </c>
      <c r="E12" s="4">
        <v>1</v>
      </c>
      <c r="F12" s="8">
        <v>388.11945205479452</v>
      </c>
      <c r="G12" s="8">
        <v>9081</v>
      </c>
      <c r="H12" s="8">
        <v>908.1</v>
      </c>
      <c r="I12" s="8">
        <v>908.1</v>
      </c>
      <c r="J12" s="8">
        <v>908.1</v>
      </c>
      <c r="K12" s="8">
        <v>0</v>
      </c>
      <c r="L12" s="8">
        <v>2328.7167123287668</v>
      </c>
      <c r="M12" s="8">
        <v>13136.350684931509</v>
      </c>
      <c r="N12" s="15">
        <v>157128.66739726029</v>
      </c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ht="24.95" customHeight="1" x14ac:dyDescent="0.25">
      <c r="A13" s="5" t="s">
        <v>24</v>
      </c>
      <c r="B13" s="6">
        <v>2</v>
      </c>
      <c r="C13" s="7" t="s">
        <v>13</v>
      </c>
      <c r="D13" s="23" t="s">
        <v>22</v>
      </c>
      <c r="E13" s="4">
        <v>1</v>
      </c>
      <c r="F13" s="8">
        <v>333.02794520547951</v>
      </c>
      <c r="G13" s="8">
        <v>7792</v>
      </c>
      <c r="H13" s="8">
        <v>779.2</v>
      </c>
      <c r="I13" s="8">
        <v>779.2</v>
      </c>
      <c r="J13" s="8">
        <v>779.2</v>
      </c>
      <c r="K13" s="8">
        <v>0</v>
      </c>
      <c r="L13" s="8">
        <v>1998.167671232877</v>
      </c>
      <c r="M13" s="8">
        <v>11271.715068493151</v>
      </c>
      <c r="N13" s="15">
        <v>134825.08273972606</v>
      </c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ht="24.95" customHeight="1" x14ac:dyDescent="0.25">
      <c r="A14" s="5" t="s">
        <v>24</v>
      </c>
      <c r="B14" s="6">
        <v>2</v>
      </c>
      <c r="C14" s="7" t="s">
        <v>13</v>
      </c>
      <c r="D14" s="23" t="s">
        <v>23</v>
      </c>
      <c r="E14" s="4">
        <v>1</v>
      </c>
      <c r="F14" s="8">
        <v>441.97150684931506</v>
      </c>
      <c r="G14" s="8">
        <v>10341</v>
      </c>
      <c r="H14" s="8">
        <v>1034.1000000000001</v>
      </c>
      <c r="I14" s="8">
        <v>1034.1000000000001</v>
      </c>
      <c r="J14" s="8">
        <v>1034.1000000000001</v>
      </c>
      <c r="K14" s="8">
        <v>0</v>
      </c>
      <c r="L14" s="8">
        <v>2651.8290410958903</v>
      </c>
      <c r="M14" s="8">
        <v>14959.035616438357</v>
      </c>
      <c r="N14" s="15">
        <v>178930.46465753426</v>
      </c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ht="24.95" customHeight="1" x14ac:dyDescent="0.25">
      <c r="A15" s="9"/>
      <c r="B15" s="10"/>
      <c r="C15" s="11" t="s">
        <v>28</v>
      </c>
      <c r="D15" s="30" t="s">
        <v>29</v>
      </c>
      <c r="E15" s="13"/>
      <c r="F15" s="10"/>
      <c r="G15" s="10"/>
      <c r="H15" s="10"/>
      <c r="I15" s="10"/>
      <c r="J15" s="10"/>
      <c r="K15" s="10"/>
      <c r="L15" s="10"/>
      <c r="M15" s="10"/>
      <c r="N15" s="14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ht="24.95" customHeight="1" x14ac:dyDescent="0.25">
      <c r="A16" s="5" t="s">
        <v>12</v>
      </c>
      <c r="B16" s="6">
        <v>1</v>
      </c>
      <c r="C16" s="7" t="s">
        <v>28</v>
      </c>
      <c r="D16" s="23" t="s">
        <v>479</v>
      </c>
      <c r="E16" s="4">
        <v>1</v>
      </c>
      <c r="F16" s="8">
        <v>961.30191780821917</v>
      </c>
      <c r="G16" s="8">
        <v>22492</v>
      </c>
      <c r="H16" s="8">
        <v>2249.2000000000003</v>
      </c>
      <c r="I16" s="8">
        <v>2249.2000000000003</v>
      </c>
      <c r="J16" s="8">
        <v>2249.2000000000003</v>
      </c>
      <c r="K16" s="8">
        <v>0</v>
      </c>
      <c r="L16" s="8">
        <v>5767.8115068493144</v>
      </c>
      <c r="M16" s="8">
        <v>38452.076712328766</v>
      </c>
      <c r="N16" s="15">
        <v>395095.08821917808</v>
      </c>
      <c r="O16" s="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ht="24.95" customHeight="1" x14ac:dyDescent="0.25">
      <c r="A17" s="5" t="s">
        <v>12</v>
      </c>
      <c r="B17" s="6">
        <v>1</v>
      </c>
      <c r="C17" s="7" t="s">
        <v>28</v>
      </c>
      <c r="D17" s="23" t="s">
        <v>30</v>
      </c>
      <c r="E17" s="4">
        <v>1</v>
      </c>
      <c r="F17" s="8">
        <v>535.52876712328771</v>
      </c>
      <c r="G17" s="8">
        <v>12530</v>
      </c>
      <c r="H17" s="8">
        <v>1253</v>
      </c>
      <c r="I17" s="8">
        <v>1253</v>
      </c>
      <c r="J17" s="8">
        <v>1253</v>
      </c>
      <c r="K17" s="8">
        <v>0</v>
      </c>
      <c r="L17" s="8">
        <v>3213.1726027397262</v>
      </c>
      <c r="M17" s="8">
        <v>21421.150684931508</v>
      </c>
      <c r="N17" s="15">
        <v>220102.32328767126</v>
      </c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24.95" customHeight="1" x14ac:dyDescent="0.25">
      <c r="A18" s="5" t="s">
        <v>12</v>
      </c>
      <c r="B18" s="6">
        <v>1</v>
      </c>
      <c r="C18" s="7" t="s">
        <v>28</v>
      </c>
      <c r="D18" s="23" t="s">
        <v>20</v>
      </c>
      <c r="E18" s="4">
        <v>4</v>
      </c>
      <c r="F18" s="8">
        <v>494.62684931506845</v>
      </c>
      <c r="G18" s="8">
        <v>11573</v>
      </c>
      <c r="H18" s="8">
        <v>1157.3</v>
      </c>
      <c r="I18" s="8">
        <v>1157.3</v>
      </c>
      <c r="J18" s="8">
        <v>1157.3</v>
      </c>
      <c r="K18" s="8">
        <v>0</v>
      </c>
      <c r="L18" s="8">
        <v>2967.7610958904106</v>
      </c>
      <c r="M18" s="8">
        <v>19785.073972602739</v>
      </c>
      <c r="N18" s="15">
        <v>813166.54027397255</v>
      </c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ht="24.95" customHeight="1" x14ac:dyDescent="0.25">
      <c r="A19" s="5" t="s">
        <v>24</v>
      </c>
      <c r="B19" s="6">
        <v>2</v>
      </c>
      <c r="C19" s="7" t="s">
        <v>28</v>
      </c>
      <c r="D19" s="23" t="s">
        <v>22</v>
      </c>
      <c r="E19" s="4">
        <v>1</v>
      </c>
      <c r="F19" s="8">
        <v>333.02794520547951</v>
      </c>
      <c r="G19" s="8">
        <v>7792</v>
      </c>
      <c r="H19" s="8">
        <v>779.2</v>
      </c>
      <c r="I19" s="8">
        <v>779.2</v>
      </c>
      <c r="J19" s="8">
        <v>779.2</v>
      </c>
      <c r="K19" s="8">
        <v>0</v>
      </c>
      <c r="L19" s="8">
        <v>1998.167671232877</v>
      </c>
      <c r="M19" s="8">
        <v>11271.715068493151</v>
      </c>
      <c r="N19" s="15">
        <v>134825.08273972606</v>
      </c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ht="24.95" customHeight="1" x14ac:dyDescent="0.25">
      <c r="A20" s="9"/>
      <c r="B20" s="10"/>
      <c r="C20" s="11" t="s">
        <v>31</v>
      </c>
      <c r="D20" s="30" t="s">
        <v>32</v>
      </c>
      <c r="E20" s="13"/>
      <c r="F20" s="10"/>
      <c r="G20" s="10"/>
      <c r="H20" s="10"/>
      <c r="I20" s="10"/>
      <c r="J20" s="10"/>
      <c r="K20" s="10"/>
      <c r="L20" s="10"/>
      <c r="M20" s="10"/>
      <c r="N20" s="14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24.95" customHeight="1" x14ac:dyDescent="0.25">
      <c r="A21" s="5" t="s">
        <v>12</v>
      </c>
      <c r="B21" s="6">
        <v>1</v>
      </c>
      <c r="C21" s="7" t="s">
        <v>31</v>
      </c>
      <c r="D21" s="23" t="s">
        <v>33</v>
      </c>
      <c r="E21" s="4">
        <v>1</v>
      </c>
      <c r="F21" s="8">
        <v>693.11013698630143</v>
      </c>
      <c r="G21" s="8">
        <v>16217</v>
      </c>
      <c r="H21" s="8">
        <v>1621.7</v>
      </c>
      <c r="I21" s="8">
        <v>1621.7</v>
      </c>
      <c r="J21" s="8">
        <v>1621.7</v>
      </c>
      <c r="K21" s="8">
        <v>0</v>
      </c>
      <c r="L21" s="8">
        <v>4158.6608219178079</v>
      </c>
      <c r="M21" s="8">
        <v>27724.405479452056</v>
      </c>
      <c r="N21" s="15">
        <v>284868.26630136988</v>
      </c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24.95" customHeight="1" x14ac:dyDescent="0.25">
      <c r="A22" s="5" t="s">
        <v>12</v>
      </c>
      <c r="B22" s="6">
        <v>1</v>
      </c>
      <c r="C22" s="7" t="s">
        <v>31</v>
      </c>
      <c r="D22" s="23" t="s">
        <v>34</v>
      </c>
      <c r="E22" s="4">
        <v>1</v>
      </c>
      <c r="F22" s="8">
        <v>465.22191780821919</v>
      </c>
      <c r="G22" s="8">
        <v>10885</v>
      </c>
      <c r="H22" s="8">
        <v>1088.5</v>
      </c>
      <c r="I22" s="8">
        <v>1088.5</v>
      </c>
      <c r="J22" s="8">
        <v>1088.5</v>
      </c>
      <c r="K22" s="8">
        <v>0</v>
      </c>
      <c r="L22" s="8">
        <v>2791.3315068493152</v>
      </c>
      <c r="M22" s="8">
        <v>18608.876712328769</v>
      </c>
      <c r="N22" s="15">
        <v>191206.20821917808</v>
      </c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24.95" customHeight="1" x14ac:dyDescent="0.25">
      <c r="A23" s="5" t="s">
        <v>24</v>
      </c>
      <c r="B23" s="6">
        <v>2</v>
      </c>
      <c r="C23" s="7" t="s">
        <v>31</v>
      </c>
      <c r="D23" s="23" t="s">
        <v>35</v>
      </c>
      <c r="E23" s="4">
        <v>1</v>
      </c>
      <c r="F23" s="8">
        <v>424.10630136986299</v>
      </c>
      <c r="G23" s="8">
        <v>9923</v>
      </c>
      <c r="H23" s="8">
        <v>992.30000000000007</v>
      </c>
      <c r="I23" s="8">
        <v>992.30000000000007</v>
      </c>
      <c r="J23" s="8">
        <v>992.30000000000007</v>
      </c>
      <c r="K23" s="8">
        <v>0</v>
      </c>
      <c r="L23" s="8">
        <v>2544.6378082191782</v>
      </c>
      <c r="M23" s="8">
        <v>14354.36712328767</v>
      </c>
      <c r="N23" s="15">
        <v>171697.80493150683</v>
      </c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ht="24.95" customHeight="1" x14ac:dyDescent="0.25">
      <c r="A24" s="9"/>
      <c r="B24" s="10"/>
      <c r="C24" s="11" t="s">
        <v>36</v>
      </c>
      <c r="D24" s="30" t="s">
        <v>37</v>
      </c>
      <c r="E24" s="13"/>
      <c r="F24" s="10"/>
      <c r="G24" s="10"/>
      <c r="H24" s="10"/>
      <c r="I24" s="10"/>
      <c r="J24" s="10"/>
      <c r="K24" s="10"/>
      <c r="L24" s="10"/>
      <c r="M24" s="10"/>
      <c r="N24" s="14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ht="24.95" customHeight="1" x14ac:dyDescent="0.25">
      <c r="A25" s="5" t="s">
        <v>12</v>
      </c>
      <c r="B25" s="6">
        <v>1</v>
      </c>
      <c r="C25" s="7" t="s">
        <v>36</v>
      </c>
      <c r="D25" s="23" t="s">
        <v>38</v>
      </c>
      <c r="E25" s="4">
        <v>1</v>
      </c>
      <c r="F25" s="8">
        <v>2790.9041095890411</v>
      </c>
      <c r="G25" s="8">
        <v>65300</v>
      </c>
      <c r="H25" s="8">
        <v>6530</v>
      </c>
      <c r="I25" s="8">
        <v>6530</v>
      </c>
      <c r="J25" s="8">
        <v>6530</v>
      </c>
      <c r="K25" s="8">
        <v>7071.3369999999995</v>
      </c>
      <c r="L25" s="8">
        <v>16745.424657534244</v>
      </c>
      <c r="M25" s="8">
        <v>111636.16438356164</v>
      </c>
      <c r="N25" s="15">
        <v>1231917.6330410959</v>
      </c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ht="24.95" customHeight="1" x14ac:dyDescent="0.25">
      <c r="A26" s="5" t="s">
        <v>12</v>
      </c>
      <c r="B26" s="6">
        <v>1</v>
      </c>
      <c r="C26" s="7" t="s">
        <v>36</v>
      </c>
      <c r="D26" s="23" t="s">
        <v>39</v>
      </c>
      <c r="E26" s="4">
        <v>2</v>
      </c>
      <c r="F26" s="8">
        <v>2286.5753424657532</v>
      </c>
      <c r="G26" s="8">
        <v>53500</v>
      </c>
      <c r="H26" s="8">
        <v>5350</v>
      </c>
      <c r="I26" s="8">
        <v>5350</v>
      </c>
      <c r="J26" s="8">
        <v>5350</v>
      </c>
      <c r="K26" s="8">
        <v>5793.5150000000003</v>
      </c>
      <c r="L26" s="8">
        <v>0</v>
      </c>
      <c r="M26" s="8">
        <v>91463.013698630122</v>
      </c>
      <c r="N26" s="15">
        <v>1991170.3873972602</v>
      </c>
      <c r="O26" s="2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ht="24.95" customHeight="1" x14ac:dyDescent="0.25">
      <c r="A27" s="5" t="s">
        <v>12</v>
      </c>
      <c r="B27" s="6">
        <v>1</v>
      </c>
      <c r="C27" s="7" t="s">
        <v>36</v>
      </c>
      <c r="D27" s="23" t="s">
        <v>40</v>
      </c>
      <c r="E27" s="4">
        <v>12</v>
      </c>
      <c r="F27" s="8">
        <v>2068.6027397260273</v>
      </c>
      <c r="G27" s="8">
        <v>48400</v>
      </c>
      <c r="H27" s="8">
        <v>4840</v>
      </c>
      <c r="I27" s="8">
        <v>4840</v>
      </c>
      <c r="J27" s="8">
        <v>4840</v>
      </c>
      <c r="K27" s="8">
        <v>5241.2359999999999</v>
      </c>
      <c r="L27" s="8">
        <v>0</v>
      </c>
      <c r="M27" s="8">
        <v>82744.109589041094</v>
      </c>
      <c r="N27" s="15">
        <v>10808147.299068494</v>
      </c>
      <c r="O27" s="2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ht="24.95" customHeight="1" x14ac:dyDescent="0.25">
      <c r="A28" s="5" t="s">
        <v>24</v>
      </c>
      <c r="B28" s="6">
        <v>2</v>
      </c>
      <c r="C28" s="7" t="s">
        <v>36</v>
      </c>
      <c r="D28" s="23" t="s">
        <v>41</v>
      </c>
      <c r="E28" s="4">
        <v>3</v>
      </c>
      <c r="F28" s="8">
        <v>451.33150684931508</v>
      </c>
      <c r="G28" s="8">
        <v>10560</v>
      </c>
      <c r="H28" s="8">
        <v>1056</v>
      </c>
      <c r="I28" s="8">
        <v>1056</v>
      </c>
      <c r="J28" s="8">
        <v>1056</v>
      </c>
      <c r="K28" s="8">
        <v>0</v>
      </c>
      <c r="L28" s="8">
        <v>2707.9890410958901</v>
      </c>
      <c r="M28" s="8">
        <v>15275.835616438355</v>
      </c>
      <c r="N28" s="15">
        <v>548159.47397260275</v>
      </c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ht="24.95" customHeight="1" x14ac:dyDescent="0.25">
      <c r="A29" s="9"/>
      <c r="B29" s="10"/>
      <c r="C29" s="11" t="s">
        <v>42</v>
      </c>
      <c r="D29" s="30" t="s">
        <v>43</v>
      </c>
      <c r="E29" s="13"/>
      <c r="F29" s="10"/>
      <c r="G29" s="10"/>
      <c r="H29" s="10"/>
      <c r="I29" s="10"/>
      <c r="J29" s="10"/>
      <c r="K29" s="10"/>
      <c r="L29" s="10"/>
      <c r="M29" s="10"/>
      <c r="N29" s="14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ht="24.95" customHeight="1" x14ac:dyDescent="0.25">
      <c r="A30" s="5" t="s">
        <v>12</v>
      </c>
      <c r="B30" s="6">
        <v>1</v>
      </c>
      <c r="C30" s="7" t="s">
        <v>42</v>
      </c>
      <c r="D30" s="23" t="s">
        <v>44</v>
      </c>
      <c r="E30" s="4">
        <v>1</v>
      </c>
      <c r="F30" s="8">
        <v>807.13972602739727</v>
      </c>
      <c r="G30" s="8">
        <v>18885</v>
      </c>
      <c r="H30" s="8">
        <v>1888.5</v>
      </c>
      <c r="I30" s="8">
        <v>1888.5</v>
      </c>
      <c r="J30" s="8">
        <v>1888.5</v>
      </c>
      <c r="K30" s="8">
        <v>0</v>
      </c>
      <c r="L30" s="8">
        <v>4842.8383561643832</v>
      </c>
      <c r="M30" s="8">
        <v>32285.589041095889</v>
      </c>
      <c r="N30" s="15">
        <v>331734.42739726027</v>
      </c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ht="24.95" customHeight="1" x14ac:dyDescent="0.25">
      <c r="A31" s="5" t="s">
        <v>12</v>
      </c>
      <c r="B31" s="6">
        <v>1</v>
      </c>
      <c r="C31" s="7" t="s">
        <v>42</v>
      </c>
      <c r="D31" s="23" t="s">
        <v>45</v>
      </c>
      <c r="E31" s="4">
        <v>1</v>
      </c>
      <c r="F31" s="8">
        <v>602.33095890410959</v>
      </c>
      <c r="G31" s="8">
        <v>14093</v>
      </c>
      <c r="H31" s="8">
        <v>1409.3000000000002</v>
      </c>
      <c r="I31" s="8">
        <v>1409.3000000000002</v>
      </c>
      <c r="J31" s="8">
        <v>1409.3000000000002</v>
      </c>
      <c r="K31" s="8">
        <v>0</v>
      </c>
      <c r="L31" s="8">
        <v>3613.9857534246576</v>
      </c>
      <c r="M31" s="8">
        <v>24093.238356164384</v>
      </c>
      <c r="N31" s="15">
        <v>247558.02410958905</v>
      </c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ht="24.95" customHeight="1" x14ac:dyDescent="0.25">
      <c r="A32" s="5" t="s">
        <v>12</v>
      </c>
      <c r="B32" s="6">
        <v>1</v>
      </c>
      <c r="C32" s="7" t="s">
        <v>42</v>
      </c>
      <c r="D32" s="23" t="s">
        <v>46</v>
      </c>
      <c r="E32" s="4">
        <v>1</v>
      </c>
      <c r="F32" s="8">
        <v>793.33479452054803</v>
      </c>
      <c r="G32" s="8">
        <v>18562</v>
      </c>
      <c r="H32" s="8">
        <v>1856.2</v>
      </c>
      <c r="I32" s="8">
        <v>1856.2</v>
      </c>
      <c r="J32" s="8">
        <v>1856.2</v>
      </c>
      <c r="K32" s="8">
        <v>0</v>
      </c>
      <c r="L32" s="8">
        <v>4760.0087671232877</v>
      </c>
      <c r="M32" s="8">
        <v>31733.391780821919</v>
      </c>
      <c r="N32" s="15">
        <v>326060.60054794519</v>
      </c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ht="24.95" customHeight="1" x14ac:dyDescent="0.25">
      <c r="A33" s="5" t="s">
        <v>12</v>
      </c>
      <c r="B33" s="6">
        <v>1</v>
      </c>
      <c r="C33" s="7" t="s">
        <v>42</v>
      </c>
      <c r="D33" s="23" t="s">
        <v>47</v>
      </c>
      <c r="E33" s="4">
        <v>1</v>
      </c>
      <c r="F33" s="8">
        <v>505.91013698630138</v>
      </c>
      <c r="G33" s="8">
        <v>11837</v>
      </c>
      <c r="H33" s="8">
        <v>1183.7</v>
      </c>
      <c r="I33" s="8">
        <v>1183.7</v>
      </c>
      <c r="J33" s="8">
        <v>1183.7</v>
      </c>
      <c r="K33" s="8">
        <v>0</v>
      </c>
      <c r="L33" s="8">
        <v>3035.4608219178085</v>
      </c>
      <c r="M33" s="8">
        <v>20236.405479452056</v>
      </c>
      <c r="N33" s="15">
        <v>207929.06630136986</v>
      </c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ht="24.95" customHeight="1" x14ac:dyDescent="0.25">
      <c r="A34" s="5" t="s">
        <v>24</v>
      </c>
      <c r="B34" s="6">
        <v>2</v>
      </c>
      <c r="C34" s="7" t="s">
        <v>42</v>
      </c>
      <c r="D34" s="23" t="s">
        <v>48</v>
      </c>
      <c r="E34" s="4">
        <v>1</v>
      </c>
      <c r="F34" s="8">
        <v>353.37205479452047</v>
      </c>
      <c r="G34" s="8">
        <v>8268</v>
      </c>
      <c r="H34" s="8">
        <v>826.80000000000007</v>
      </c>
      <c r="I34" s="8">
        <v>826.80000000000007</v>
      </c>
      <c r="J34" s="8">
        <v>826.80000000000007</v>
      </c>
      <c r="K34" s="8">
        <v>0</v>
      </c>
      <c r="L34" s="8">
        <v>2120.2323287671225</v>
      </c>
      <c r="M34" s="8">
        <v>11960.284931506849</v>
      </c>
      <c r="N34" s="15">
        <v>143061.31726027394</v>
      </c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1:96" ht="24.95" customHeight="1" x14ac:dyDescent="0.25">
      <c r="A35" s="5" t="s">
        <v>24</v>
      </c>
      <c r="B35" s="6">
        <v>2</v>
      </c>
      <c r="C35" s="7" t="s">
        <v>42</v>
      </c>
      <c r="D35" s="23" t="s">
        <v>478</v>
      </c>
      <c r="E35" s="4">
        <v>1</v>
      </c>
      <c r="F35" s="8">
        <v>380.76821917808218</v>
      </c>
      <c r="G35" s="8">
        <v>8909</v>
      </c>
      <c r="H35" s="8">
        <v>890.90000000000009</v>
      </c>
      <c r="I35" s="8">
        <v>890.90000000000009</v>
      </c>
      <c r="J35" s="8">
        <v>890.90000000000009</v>
      </c>
      <c r="K35" s="8">
        <v>0</v>
      </c>
      <c r="L35" s="8">
        <v>2284.6093150684933</v>
      </c>
      <c r="M35" s="8">
        <v>12887.539726027397</v>
      </c>
      <c r="N35" s="15">
        <v>154152.54904109589</v>
      </c>
      <c r="O35" s="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ht="24.95" customHeight="1" x14ac:dyDescent="0.25">
      <c r="A36" s="5" t="s">
        <v>24</v>
      </c>
      <c r="B36" s="6">
        <v>2</v>
      </c>
      <c r="C36" s="7" t="s">
        <v>42</v>
      </c>
      <c r="D36" s="23" t="s">
        <v>49</v>
      </c>
      <c r="E36" s="4">
        <v>4</v>
      </c>
      <c r="F36" s="8">
        <v>505.91013698630138</v>
      </c>
      <c r="G36" s="8">
        <v>11837</v>
      </c>
      <c r="H36" s="8">
        <v>1183.7</v>
      </c>
      <c r="I36" s="8">
        <v>1183.7</v>
      </c>
      <c r="J36" s="8">
        <v>1183.7</v>
      </c>
      <c r="K36" s="8">
        <v>0</v>
      </c>
      <c r="L36" s="8">
        <v>3035.4608219178085</v>
      </c>
      <c r="M36" s="8">
        <v>17123.112328767125</v>
      </c>
      <c r="N36" s="15">
        <v>819263.09260273981</v>
      </c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ht="24.95" customHeight="1" x14ac:dyDescent="0.25">
      <c r="A37" s="5" t="s">
        <v>24</v>
      </c>
      <c r="B37" s="6">
        <v>2</v>
      </c>
      <c r="C37" s="7" t="s">
        <v>42</v>
      </c>
      <c r="D37" s="23" t="s">
        <v>50</v>
      </c>
      <c r="E37" s="4">
        <v>1</v>
      </c>
      <c r="F37" s="8">
        <v>346.27726027397267</v>
      </c>
      <c r="G37" s="8">
        <v>8102</v>
      </c>
      <c r="H37" s="8">
        <v>810.2</v>
      </c>
      <c r="I37" s="8">
        <v>810.2</v>
      </c>
      <c r="J37" s="8">
        <v>810.2</v>
      </c>
      <c r="K37" s="8">
        <v>0</v>
      </c>
      <c r="L37" s="8">
        <v>2077.6635616438357</v>
      </c>
      <c r="M37" s="8">
        <v>11720.153424657536</v>
      </c>
      <c r="N37" s="15">
        <v>140189.0169863014</v>
      </c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1:96" ht="24.95" customHeight="1" x14ac:dyDescent="0.25">
      <c r="A38" s="9"/>
      <c r="B38" s="10"/>
      <c r="C38" s="11" t="s">
        <v>51</v>
      </c>
      <c r="D38" s="30" t="s">
        <v>52</v>
      </c>
      <c r="E38" s="13"/>
      <c r="F38" s="10"/>
      <c r="G38" s="10"/>
      <c r="H38" s="10"/>
      <c r="I38" s="10"/>
      <c r="J38" s="10"/>
      <c r="K38" s="10"/>
      <c r="L38" s="10"/>
      <c r="M38" s="10"/>
      <c r="N38" s="14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ht="24.95" customHeight="1" x14ac:dyDescent="0.25">
      <c r="A39" s="5" t="s">
        <v>12</v>
      </c>
      <c r="B39" s="6">
        <v>1</v>
      </c>
      <c r="C39" s="7" t="s">
        <v>51</v>
      </c>
      <c r="D39" s="23" t="s">
        <v>53</v>
      </c>
      <c r="E39" s="4">
        <v>1</v>
      </c>
      <c r="F39" s="8">
        <v>2051.7632876712328</v>
      </c>
      <c r="G39" s="8">
        <v>48006</v>
      </c>
      <c r="H39" s="8">
        <v>4800.6000000000004</v>
      </c>
      <c r="I39" s="8">
        <v>4800.6000000000004</v>
      </c>
      <c r="J39" s="8">
        <v>4800.6000000000004</v>
      </c>
      <c r="K39" s="8">
        <v>0</v>
      </c>
      <c r="L39" s="8">
        <v>12310.579726027396</v>
      </c>
      <c r="M39" s="8">
        <v>82070.531506849307</v>
      </c>
      <c r="N39" s="15">
        <v>843274.71123287675</v>
      </c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ht="24.95" customHeight="1" x14ac:dyDescent="0.25">
      <c r="A40" s="5" t="s">
        <v>12</v>
      </c>
      <c r="B40" s="6">
        <v>1</v>
      </c>
      <c r="C40" s="7" t="s">
        <v>51</v>
      </c>
      <c r="D40" s="23" t="s">
        <v>54</v>
      </c>
      <c r="E40" s="4">
        <v>1</v>
      </c>
      <c r="F40" s="8">
        <v>599.46739726027386</v>
      </c>
      <c r="G40" s="8">
        <v>14026</v>
      </c>
      <c r="H40" s="8">
        <v>1402.6000000000001</v>
      </c>
      <c r="I40" s="8">
        <v>1402.6000000000001</v>
      </c>
      <c r="J40" s="8">
        <v>1402.6000000000001</v>
      </c>
      <c r="K40" s="8">
        <v>0</v>
      </c>
      <c r="L40" s="8">
        <v>3596.8043835616431</v>
      </c>
      <c r="M40" s="8">
        <v>23978.695890410956</v>
      </c>
      <c r="N40" s="15">
        <v>246381.10027397258</v>
      </c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ht="24.95" customHeight="1" x14ac:dyDescent="0.25">
      <c r="A41" s="5" t="s">
        <v>12</v>
      </c>
      <c r="B41" s="6">
        <v>1</v>
      </c>
      <c r="C41" s="7" t="s">
        <v>51</v>
      </c>
      <c r="D41" s="23" t="s">
        <v>55</v>
      </c>
      <c r="E41" s="4">
        <v>1</v>
      </c>
      <c r="F41" s="8">
        <v>599.46739726027386</v>
      </c>
      <c r="G41" s="8">
        <v>14026</v>
      </c>
      <c r="H41" s="8">
        <v>1402.6000000000001</v>
      </c>
      <c r="I41" s="8">
        <v>1402.6000000000001</v>
      </c>
      <c r="J41" s="8">
        <v>1402.6000000000001</v>
      </c>
      <c r="K41" s="8">
        <v>0</v>
      </c>
      <c r="L41" s="8">
        <v>3596.8043835616431</v>
      </c>
      <c r="M41" s="8">
        <v>23978.695890410956</v>
      </c>
      <c r="N41" s="15">
        <v>246381.10027397258</v>
      </c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ht="24.95" customHeight="1" x14ac:dyDescent="0.25">
      <c r="A42" s="5" t="s">
        <v>12</v>
      </c>
      <c r="B42" s="6">
        <v>1</v>
      </c>
      <c r="C42" s="7" t="s">
        <v>51</v>
      </c>
      <c r="D42" s="23" t="s">
        <v>56</v>
      </c>
      <c r="E42" s="4">
        <v>1</v>
      </c>
      <c r="F42" s="8">
        <v>599.46739726027386</v>
      </c>
      <c r="G42" s="8">
        <v>14026</v>
      </c>
      <c r="H42" s="8">
        <v>1402.6000000000001</v>
      </c>
      <c r="I42" s="8">
        <v>1402.6000000000001</v>
      </c>
      <c r="J42" s="8">
        <v>1402.6000000000001</v>
      </c>
      <c r="K42" s="8">
        <v>0</v>
      </c>
      <c r="L42" s="8">
        <v>3596.8043835616431</v>
      </c>
      <c r="M42" s="8">
        <v>23978.695890410956</v>
      </c>
      <c r="N42" s="15">
        <v>246381.10027397258</v>
      </c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ht="24.95" customHeight="1" x14ac:dyDescent="0.25">
      <c r="A43" s="5" t="s">
        <v>12</v>
      </c>
      <c r="B43" s="6">
        <v>1</v>
      </c>
      <c r="C43" s="7" t="s">
        <v>51</v>
      </c>
      <c r="D43" s="23" t="s">
        <v>57</v>
      </c>
      <c r="E43" s="4">
        <v>1</v>
      </c>
      <c r="F43" s="8">
        <v>658.66191780821907</v>
      </c>
      <c r="G43" s="8">
        <v>15411</v>
      </c>
      <c r="H43" s="8">
        <v>1541.1000000000001</v>
      </c>
      <c r="I43" s="8">
        <v>1541.1000000000001</v>
      </c>
      <c r="J43" s="8">
        <v>1541.1000000000001</v>
      </c>
      <c r="K43" s="8">
        <v>0</v>
      </c>
      <c r="L43" s="8">
        <v>3951.9715068493142</v>
      </c>
      <c r="M43" s="8">
        <v>26346.476712328764</v>
      </c>
      <c r="N43" s="15">
        <v>270710.04821917805</v>
      </c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ht="24.95" customHeight="1" x14ac:dyDescent="0.25">
      <c r="A44" s="5" t="s">
        <v>24</v>
      </c>
      <c r="B44" s="6">
        <v>2</v>
      </c>
      <c r="C44" s="7" t="s">
        <v>51</v>
      </c>
      <c r="D44" s="23" t="s">
        <v>58</v>
      </c>
      <c r="E44" s="4">
        <v>1</v>
      </c>
      <c r="F44" s="8">
        <v>444.40767123287668</v>
      </c>
      <c r="G44" s="8">
        <v>10398</v>
      </c>
      <c r="H44" s="8">
        <v>1039.8</v>
      </c>
      <c r="I44" s="8">
        <v>1039.8</v>
      </c>
      <c r="J44" s="8">
        <v>1039.8</v>
      </c>
      <c r="K44" s="8">
        <v>0</v>
      </c>
      <c r="L44" s="8">
        <v>2666.44602739726</v>
      </c>
      <c r="M44" s="8">
        <v>15041.490410958902</v>
      </c>
      <c r="N44" s="15">
        <v>179916.73643835617</v>
      </c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ht="24.95" customHeight="1" x14ac:dyDescent="0.25">
      <c r="A45" s="5" t="s">
        <v>24</v>
      </c>
      <c r="B45" s="6">
        <v>2</v>
      </c>
      <c r="C45" s="7" t="s">
        <v>51</v>
      </c>
      <c r="D45" s="23" t="s">
        <v>485</v>
      </c>
      <c r="E45" s="4">
        <v>1</v>
      </c>
      <c r="F45" s="8">
        <v>486.80547945205478</v>
      </c>
      <c r="G45" s="8">
        <v>11390</v>
      </c>
      <c r="H45" s="8">
        <v>1139</v>
      </c>
      <c r="I45" s="8">
        <v>1139</v>
      </c>
      <c r="J45" s="8">
        <v>1139</v>
      </c>
      <c r="K45" s="8">
        <v>0</v>
      </c>
      <c r="L45" s="8">
        <v>2920.8328767123289</v>
      </c>
      <c r="M45" s="8">
        <v>16476.493150684932</v>
      </c>
      <c r="N45" s="15">
        <v>197081.32602739724</v>
      </c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ht="24.95" customHeight="1" x14ac:dyDescent="0.25">
      <c r="A46" s="5" t="s">
        <v>24</v>
      </c>
      <c r="B46" s="6">
        <v>2</v>
      </c>
      <c r="C46" s="7" t="s">
        <v>51</v>
      </c>
      <c r="D46" s="23" t="s">
        <v>48</v>
      </c>
      <c r="E46" s="4">
        <v>1</v>
      </c>
      <c r="F46" s="8">
        <v>353.37205479452047</v>
      </c>
      <c r="G46" s="8">
        <v>8268</v>
      </c>
      <c r="H46" s="8">
        <v>826.80000000000007</v>
      </c>
      <c r="I46" s="8">
        <v>826.80000000000007</v>
      </c>
      <c r="J46" s="8">
        <v>826.80000000000007</v>
      </c>
      <c r="K46" s="8">
        <v>0</v>
      </c>
      <c r="L46" s="8">
        <v>2120.2323287671225</v>
      </c>
      <c r="M46" s="8">
        <v>11960.284931506849</v>
      </c>
      <c r="N46" s="15">
        <v>143061.31726027394</v>
      </c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ht="24.95" customHeight="1" x14ac:dyDescent="0.25">
      <c r="A47" s="5" t="s">
        <v>24</v>
      </c>
      <c r="B47" s="6">
        <v>2</v>
      </c>
      <c r="C47" s="7" t="s">
        <v>51</v>
      </c>
      <c r="D47" s="23" t="s">
        <v>59</v>
      </c>
      <c r="E47" s="4">
        <v>1</v>
      </c>
      <c r="F47" s="8">
        <v>391.79506849315072</v>
      </c>
      <c r="G47" s="8">
        <v>9167</v>
      </c>
      <c r="H47" s="8">
        <v>916.7</v>
      </c>
      <c r="I47" s="8">
        <v>916.7</v>
      </c>
      <c r="J47" s="8">
        <v>916.7</v>
      </c>
      <c r="K47" s="8">
        <v>0</v>
      </c>
      <c r="L47" s="8">
        <v>2350.770410958904</v>
      </c>
      <c r="M47" s="8">
        <v>13260.756164383563</v>
      </c>
      <c r="N47" s="15">
        <v>158616.72657534247</v>
      </c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ht="24.95" customHeight="1" x14ac:dyDescent="0.25">
      <c r="A48" s="5" t="s">
        <v>24</v>
      </c>
      <c r="B48" s="6">
        <v>2</v>
      </c>
      <c r="C48" s="7" t="s">
        <v>51</v>
      </c>
      <c r="D48" s="23" t="s">
        <v>60</v>
      </c>
      <c r="E48" s="4">
        <v>1</v>
      </c>
      <c r="F48" s="8">
        <v>318.32547945205471</v>
      </c>
      <c r="G48" s="8">
        <v>7448</v>
      </c>
      <c r="H48" s="8">
        <v>744.80000000000007</v>
      </c>
      <c r="I48" s="8">
        <v>744.80000000000007</v>
      </c>
      <c r="J48" s="8">
        <v>744.80000000000007</v>
      </c>
      <c r="K48" s="8">
        <v>0</v>
      </c>
      <c r="L48" s="8">
        <v>1909.9528767123281</v>
      </c>
      <c r="M48" s="8">
        <v>10774.09315068493</v>
      </c>
      <c r="N48" s="15">
        <v>128872.84602739723</v>
      </c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ht="24.95" customHeight="1" x14ac:dyDescent="0.25">
      <c r="A49" s="9"/>
      <c r="B49" s="10"/>
      <c r="C49" s="11" t="s">
        <v>61</v>
      </c>
      <c r="D49" s="30" t="s">
        <v>297</v>
      </c>
      <c r="E49" s="13"/>
      <c r="F49" s="10"/>
      <c r="G49" s="10"/>
      <c r="H49" s="10"/>
      <c r="I49" s="10"/>
      <c r="J49" s="10"/>
      <c r="K49" s="10"/>
      <c r="L49" s="10"/>
      <c r="M49" s="10"/>
      <c r="N49" s="14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ht="24.95" customHeight="1" x14ac:dyDescent="0.25">
      <c r="A50" s="5" t="s">
        <v>12</v>
      </c>
      <c r="B50" s="6">
        <v>1</v>
      </c>
      <c r="C50" s="7" t="s">
        <v>61</v>
      </c>
      <c r="D50" s="23" t="s">
        <v>464</v>
      </c>
      <c r="E50" s="4">
        <v>1</v>
      </c>
      <c r="F50" s="8">
        <v>807.13972602739727</v>
      </c>
      <c r="G50" s="8">
        <v>18885</v>
      </c>
      <c r="H50" s="8">
        <v>1888.5</v>
      </c>
      <c r="I50" s="8">
        <v>1888.5</v>
      </c>
      <c r="J50" s="8">
        <v>1888.5</v>
      </c>
      <c r="K50" s="8">
        <v>0</v>
      </c>
      <c r="L50" s="8">
        <v>4842.8383561643832</v>
      </c>
      <c r="M50" s="8">
        <v>32285.589041095889</v>
      </c>
      <c r="N50" s="15">
        <v>331734.42739726027</v>
      </c>
      <c r="O50" s="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ht="24.95" customHeight="1" x14ac:dyDescent="0.25">
      <c r="A51" s="5" t="s">
        <v>12</v>
      </c>
      <c r="B51" s="6">
        <v>1</v>
      </c>
      <c r="C51" s="7" t="s">
        <v>61</v>
      </c>
      <c r="D51" s="23" t="s">
        <v>465</v>
      </c>
      <c r="E51" s="4">
        <v>1</v>
      </c>
      <c r="F51" s="8">
        <v>512.74849315068491</v>
      </c>
      <c r="G51" s="8">
        <v>11997</v>
      </c>
      <c r="H51" s="8">
        <v>1199.7</v>
      </c>
      <c r="I51" s="8">
        <v>1199.7</v>
      </c>
      <c r="J51" s="8">
        <v>1199.7</v>
      </c>
      <c r="K51" s="8">
        <v>0</v>
      </c>
      <c r="L51" s="8">
        <v>3076.4909589041094</v>
      </c>
      <c r="M51" s="8">
        <v>20509.939726027398</v>
      </c>
      <c r="N51" s="15">
        <v>210739.63068493153</v>
      </c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ht="24.95" customHeight="1" x14ac:dyDescent="0.25">
      <c r="A52" s="5" t="s">
        <v>12</v>
      </c>
      <c r="B52" s="6">
        <v>1</v>
      </c>
      <c r="C52" s="7" t="s">
        <v>61</v>
      </c>
      <c r="D52" s="23" t="s">
        <v>512</v>
      </c>
      <c r="E52" s="4">
        <v>1</v>
      </c>
      <c r="F52" s="8">
        <v>512.74849315068491</v>
      </c>
      <c r="G52" s="8">
        <v>11997</v>
      </c>
      <c r="H52" s="8">
        <v>1199.7</v>
      </c>
      <c r="I52" s="8">
        <v>1199.7</v>
      </c>
      <c r="J52" s="8">
        <v>1199.7</v>
      </c>
      <c r="K52" s="8">
        <v>0</v>
      </c>
      <c r="L52" s="8">
        <v>3076.4909589041094</v>
      </c>
      <c r="M52" s="8">
        <v>20509.939726027398</v>
      </c>
      <c r="N52" s="15">
        <v>210739.63068493153</v>
      </c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96" ht="24.95" customHeight="1" x14ac:dyDescent="0.25">
      <c r="A53" s="5" t="s">
        <v>12</v>
      </c>
      <c r="B53" s="6">
        <v>1</v>
      </c>
      <c r="C53" s="7" t="s">
        <v>61</v>
      </c>
      <c r="D53" s="23" t="s">
        <v>109</v>
      </c>
      <c r="E53" s="4">
        <v>1</v>
      </c>
      <c r="F53" s="8">
        <v>512.74849315068491</v>
      </c>
      <c r="G53" s="8">
        <v>11997</v>
      </c>
      <c r="H53" s="8">
        <v>1199.7</v>
      </c>
      <c r="I53" s="8">
        <v>1199.7</v>
      </c>
      <c r="J53" s="8">
        <v>1199.7</v>
      </c>
      <c r="K53" s="8">
        <v>0</v>
      </c>
      <c r="L53" s="8">
        <v>3076.4909589041094</v>
      </c>
      <c r="M53" s="8">
        <v>20509.939726027398</v>
      </c>
      <c r="N53" s="15">
        <v>210739.63068493153</v>
      </c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96" ht="24.95" customHeight="1" x14ac:dyDescent="0.25">
      <c r="A54" s="5" t="s">
        <v>12</v>
      </c>
      <c r="B54" s="6">
        <v>1</v>
      </c>
      <c r="C54" s="7" t="s">
        <v>61</v>
      </c>
      <c r="D54" s="23" t="s">
        <v>281</v>
      </c>
      <c r="E54" s="4">
        <v>1</v>
      </c>
      <c r="F54" s="8">
        <v>512.74849315068491</v>
      </c>
      <c r="G54" s="8">
        <v>11997</v>
      </c>
      <c r="H54" s="8">
        <v>1199.7</v>
      </c>
      <c r="I54" s="8">
        <v>1199.7</v>
      </c>
      <c r="J54" s="8">
        <v>1199.7</v>
      </c>
      <c r="K54" s="8">
        <v>0</v>
      </c>
      <c r="L54" s="8">
        <v>3076.4909589041094</v>
      </c>
      <c r="M54" s="8">
        <v>20509.939726027398</v>
      </c>
      <c r="N54" s="15">
        <v>210739.63068493153</v>
      </c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ht="24.95" customHeight="1" x14ac:dyDescent="0.25">
      <c r="A55" s="5" t="s">
        <v>12</v>
      </c>
      <c r="B55" s="6">
        <v>1</v>
      </c>
      <c r="C55" s="7" t="s">
        <v>61</v>
      </c>
      <c r="D55" s="23" t="s">
        <v>466</v>
      </c>
      <c r="E55" s="4">
        <v>1</v>
      </c>
      <c r="F55" s="8">
        <v>512.74849315068491</v>
      </c>
      <c r="G55" s="8">
        <v>11997</v>
      </c>
      <c r="H55" s="8">
        <v>1199.7</v>
      </c>
      <c r="I55" s="8">
        <v>1199.7</v>
      </c>
      <c r="J55" s="8">
        <v>1199.7</v>
      </c>
      <c r="K55" s="8">
        <v>0</v>
      </c>
      <c r="L55" s="8">
        <v>3076.4909589041094</v>
      </c>
      <c r="M55" s="8">
        <v>20509.939726027398</v>
      </c>
      <c r="N55" s="15">
        <v>210739.63068493153</v>
      </c>
      <c r="O55" s="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ht="24.95" customHeight="1" x14ac:dyDescent="0.25">
      <c r="A56" s="5" t="s">
        <v>12</v>
      </c>
      <c r="B56" s="6">
        <v>1</v>
      </c>
      <c r="C56" s="7" t="s">
        <v>61</v>
      </c>
      <c r="D56" s="23" t="s">
        <v>467</v>
      </c>
      <c r="E56" s="4">
        <v>1</v>
      </c>
      <c r="F56" s="8">
        <v>512.74849315068491</v>
      </c>
      <c r="G56" s="8">
        <v>11997</v>
      </c>
      <c r="H56" s="8">
        <v>1199.7</v>
      </c>
      <c r="I56" s="8">
        <v>1199.7</v>
      </c>
      <c r="J56" s="8">
        <v>1199.7</v>
      </c>
      <c r="K56" s="8">
        <v>0</v>
      </c>
      <c r="L56" s="8">
        <v>3076.4909589041094</v>
      </c>
      <c r="M56" s="8">
        <v>20509.939726027398</v>
      </c>
      <c r="N56" s="15">
        <v>210739.63068493153</v>
      </c>
      <c r="O56" s="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ht="24.95" customHeight="1" x14ac:dyDescent="0.25">
      <c r="A57" s="5" t="s">
        <v>12</v>
      </c>
      <c r="B57" s="6">
        <v>1</v>
      </c>
      <c r="C57" s="7" t="s">
        <v>61</v>
      </c>
      <c r="D57" s="23" t="s">
        <v>73</v>
      </c>
      <c r="E57" s="4">
        <v>2</v>
      </c>
      <c r="F57" s="8">
        <v>486.80547945205478</v>
      </c>
      <c r="G57" s="8">
        <v>11390</v>
      </c>
      <c r="H57" s="8">
        <v>1139</v>
      </c>
      <c r="I57" s="8">
        <v>1139</v>
      </c>
      <c r="J57" s="8">
        <v>1139</v>
      </c>
      <c r="K57" s="8">
        <v>0</v>
      </c>
      <c r="L57" s="8">
        <v>2920.8328767123289</v>
      </c>
      <c r="M57" s="8">
        <v>19472.219178082192</v>
      </c>
      <c r="N57" s="15">
        <v>400154.10410958901</v>
      </c>
      <c r="O57" s="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ht="24.95" customHeight="1" x14ac:dyDescent="0.25">
      <c r="A58" s="5" t="s">
        <v>24</v>
      </c>
      <c r="B58" s="6">
        <v>2</v>
      </c>
      <c r="C58" s="7" t="s">
        <v>61</v>
      </c>
      <c r="D58" s="23" t="s">
        <v>480</v>
      </c>
      <c r="E58" s="4">
        <v>1</v>
      </c>
      <c r="F58" s="8">
        <v>482.91616438356164</v>
      </c>
      <c r="G58" s="8">
        <v>11299</v>
      </c>
      <c r="H58" s="8">
        <v>1129.9000000000001</v>
      </c>
      <c r="I58" s="8">
        <v>1129.9000000000001</v>
      </c>
      <c r="J58" s="8">
        <v>1129.9000000000001</v>
      </c>
      <c r="K58" s="8">
        <v>0</v>
      </c>
      <c r="L58" s="8">
        <v>2897.4969863013694</v>
      </c>
      <c r="M58" s="8">
        <v>16344.854794520546</v>
      </c>
      <c r="N58" s="15">
        <v>195506.75178082191</v>
      </c>
      <c r="O58" s="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ht="24.95" customHeight="1" x14ac:dyDescent="0.25">
      <c r="A59" s="9"/>
      <c r="B59" s="10"/>
      <c r="C59" s="11" t="s">
        <v>62</v>
      </c>
      <c r="D59" s="30" t="s">
        <v>63</v>
      </c>
      <c r="E59" s="13"/>
      <c r="F59" s="10"/>
      <c r="G59" s="10"/>
      <c r="H59" s="10"/>
      <c r="I59" s="10"/>
      <c r="J59" s="10"/>
      <c r="K59" s="10"/>
      <c r="L59" s="10"/>
      <c r="M59" s="10"/>
      <c r="N59" s="14"/>
      <c r="O59" s="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ht="24.95" customHeight="1" x14ac:dyDescent="0.25">
      <c r="A60" s="5" t="s">
        <v>12</v>
      </c>
      <c r="B60" s="6">
        <v>1</v>
      </c>
      <c r="C60" s="7" t="s">
        <v>62</v>
      </c>
      <c r="D60" s="23" t="s">
        <v>64</v>
      </c>
      <c r="E60" s="4">
        <v>1</v>
      </c>
      <c r="F60" s="8">
        <v>2051.7632876712328</v>
      </c>
      <c r="G60" s="8">
        <v>48006</v>
      </c>
      <c r="H60" s="8">
        <v>4800.6000000000004</v>
      </c>
      <c r="I60" s="8">
        <v>4800.6000000000004</v>
      </c>
      <c r="J60" s="8">
        <v>4800.6000000000004</v>
      </c>
      <c r="K60" s="8">
        <v>0</v>
      </c>
      <c r="L60" s="8">
        <v>12310.579726027396</v>
      </c>
      <c r="M60" s="8">
        <v>82070.531506849307</v>
      </c>
      <c r="N60" s="15">
        <v>843274.71123287675</v>
      </c>
      <c r="O60" s="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ht="24.95" customHeight="1" x14ac:dyDescent="0.25">
      <c r="A61" s="5" t="s">
        <v>12</v>
      </c>
      <c r="B61" s="6">
        <v>1</v>
      </c>
      <c r="C61" s="7" t="s">
        <v>62</v>
      </c>
      <c r="D61" s="23" t="s">
        <v>65</v>
      </c>
      <c r="E61" s="4">
        <v>1</v>
      </c>
      <c r="F61" s="8">
        <v>1088.2389041095889</v>
      </c>
      <c r="G61" s="8">
        <v>25462</v>
      </c>
      <c r="H61" s="8">
        <v>2546.2000000000003</v>
      </c>
      <c r="I61" s="8">
        <v>2546.2000000000003</v>
      </c>
      <c r="J61" s="8">
        <v>2546.2000000000003</v>
      </c>
      <c r="K61" s="8">
        <v>0</v>
      </c>
      <c r="L61" s="8">
        <v>6529.4334246575327</v>
      </c>
      <c r="M61" s="8">
        <v>43529.556164383554</v>
      </c>
      <c r="N61" s="15">
        <v>447266.18958904105</v>
      </c>
      <c r="O61" s="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ht="24.95" customHeight="1" x14ac:dyDescent="0.25">
      <c r="A62" s="5" t="s">
        <v>12</v>
      </c>
      <c r="B62" s="6">
        <v>1</v>
      </c>
      <c r="C62" s="7" t="s">
        <v>62</v>
      </c>
      <c r="D62" s="23" t="s">
        <v>66</v>
      </c>
      <c r="E62" s="4">
        <v>1</v>
      </c>
      <c r="F62" s="8">
        <v>715.97589041095898</v>
      </c>
      <c r="G62" s="8">
        <v>16752</v>
      </c>
      <c r="H62" s="8">
        <v>1675.2</v>
      </c>
      <c r="I62" s="8">
        <v>1675.2</v>
      </c>
      <c r="J62" s="8">
        <v>1675.2</v>
      </c>
      <c r="K62" s="8">
        <v>0</v>
      </c>
      <c r="L62" s="8">
        <v>4295.8553424657539</v>
      </c>
      <c r="M62" s="8">
        <v>28639.035616438359</v>
      </c>
      <c r="N62" s="15">
        <v>294266.09095890413</v>
      </c>
      <c r="O62" s="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ht="24.95" customHeight="1" x14ac:dyDescent="0.25">
      <c r="A63" s="5" t="s">
        <v>12</v>
      </c>
      <c r="B63" s="6">
        <v>1</v>
      </c>
      <c r="C63" s="7" t="s">
        <v>62</v>
      </c>
      <c r="D63" s="23" t="s">
        <v>67</v>
      </c>
      <c r="E63" s="4">
        <v>1</v>
      </c>
      <c r="F63" s="8">
        <v>715.97589041095898</v>
      </c>
      <c r="G63" s="8">
        <v>16752</v>
      </c>
      <c r="H63" s="8">
        <v>1675.2</v>
      </c>
      <c r="I63" s="8">
        <v>1675.2</v>
      </c>
      <c r="J63" s="8">
        <v>1675.2</v>
      </c>
      <c r="K63" s="8">
        <v>0</v>
      </c>
      <c r="L63" s="8">
        <v>4295.8553424657539</v>
      </c>
      <c r="M63" s="8">
        <v>28639.035616438359</v>
      </c>
      <c r="N63" s="15">
        <v>294266.09095890413</v>
      </c>
      <c r="O63" s="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ht="24.95" customHeight="1" x14ac:dyDescent="0.25">
      <c r="A64" s="5" t="s">
        <v>12</v>
      </c>
      <c r="B64" s="6">
        <v>1</v>
      </c>
      <c r="C64" s="7" t="s">
        <v>62</v>
      </c>
      <c r="D64" s="23" t="s">
        <v>68</v>
      </c>
      <c r="E64" s="4">
        <v>1</v>
      </c>
      <c r="F64" s="8">
        <v>715.97589041095898</v>
      </c>
      <c r="G64" s="8">
        <v>16752</v>
      </c>
      <c r="H64" s="8">
        <v>1675.2</v>
      </c>
      <c r="I64" s="8">
        <v>1675.2</v>
      </c>
      <c r="J64" s="8">
        <v>1675.2</v>
      </c>
      <c r="K64" s="8">
        <v>0</v>
      </c>
      <c r="L64" s="8">
        <v>4295.8553424657539</v>
      </c>
      <c r="M64" s="8">
        <v>28639.035616438359</v>
      </c>
      <c r="N64" s="15">
        <v>294266.09095890413</v>
      </c>
      <c r="O64" s="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ht="24.95" customHeight="1" x14ac:dyDescent="0.25">
      <c r="A65" s="5" t="s">
        <v>12</v>
      </c>
      <c r="B65" s="6">
        <v>1</v>
      </c>
      <c r="C65" s="7" t="s">
        <v>62</v>
      </c>
      <c r="D65" s="23" t="s">
        <v>69</v>
      </c>
      <c r="E65" s="4">
        <v>1</v>
      </c>
      <c r="F65" s="8">
        <v>715.97589041095898</v>
      </c>
      <c r="G65" s="8">
        <v>16752</v>
      </c>
      <c r="H65" s="8">
        <v>1675.2</v>
      </c>
      <c r="I65" s="8">
        <v>1675.2</v>
      </c>
      <c r="J65" s="8">
        <v>1675.2</v>
      </c>
      <c r="K65" s="8">
        <v>0</v>
      </c>
      <c r="L65" s="8">
        <v>4295.8553424657539</v>
      </c>
      <c r="M65" s="8">
        <v>28639.035616438359</v>
      </c>
      <c r="N65" s="15">
        <v>294266.09095890413</v>
      </c>
      <c r="O65" s="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ht="24.95" customHeight="1" x14ac:dyDescent="0.25">
      <c r="A66" s="5" t="s">
        <v>12</v>
      </c>
      <c r="B66" s="6">
        <v>1</v>
      </c>
      <c r="C66" s="7" t="s">
        <v>62</v>
      </c>
      <c r="D66" s="23" t="s">
        <v>468</v>
      </c>
      <c r="E66" s="4">
        <v>1</v>
      </c>
      <c r="F66" s="8">
        <v>595.96273972602751</v>
      </c>
      <c r="G66" s="8">
        <v>13944</v>
      </c>
      <c r="H66" s="8">
        <v>1394.4</v>
      </c>
      <c r="I66" s="8">
        <v>1394.4</v>
      </c>
      <c r="J66" s="8">
        <v>1394.4</v>
      </c>
      <c r="K66" s="8">
        <v>0</v>
      </c>
      <c r="L66" s="8">
        <v>3575.7764383561648</v>
      </c>
      <c r="M66" s="8">
        <v>23838.509589041099</v>
      </c>
      <c r="N66" s="15">
        <v>244940.68602739729</v>
      </c>
      <c r="O66" s="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ht="24.95" customHeight="1" x14ac:dyDescent="0.25">
      <c r="A67" s="5" t="s">
        <v>12</v>
      </c>
      <c r="B67" s="6">
        <v>1</v>
      </c>
      <c r="C67" s="7" t="s">
        <v>62</v>
      </c>
      <c r="D67" s="23" t="s">
        <v>70</v>
      </c>
      <c r="E67" s="4">
        <v>1</v>
      </c>
      <c r="F67" s="8">
        <v>644.72876712328764</v>
      </c>
      <c r="G67" s="8">
        <v>15085</v>
      </c>
      <c r="H67" s="8">
        <v>1508.5</v>
      </c>
      <c r="I67" s="8">
        <v>1508.5</v>
      </c>
      <c r="J67" s="8">
        <v>1508.5</v>
      </c>
      <c r="K67" s="8">
        <v>0</v>
      </c>
      <c r="L67" s="8">
        <v>3868.3726027397256</v>
      </c>
      <c r="M67" s="8">
        <v>25789.150684931505</v>
      </c>
      <c r="N67" s="15">
        <v>264983.52328767121</v>
      </c>
      <c r="O67" s="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ht="24.95" customHeight="1" x14ac:dyDescent="0.25">
      <c r="A68" s="5" t="s">
        <v>12</v>
      </c>
      <c r="B68" s="6">
        <v>1</v>
      </c>
      <c r="C68" s="7" t="s">
        <v>62</v>
      </c>
      <c r="D68" s="23" t="s">
        <v>71</v>
      </c>
      <c r="E68" s="4">
        <v>1</v>
      </c>
      <c r="F68" s="8">
        <v>506.85041095890409</v>
      </c>
      <c r="G68" s="8">
        <v>11859</v>
      </c>
      <c r="H68" s="8">
        <v>1185.9000000000001</v>
      </c>
      <c r="I68" s="8">
        <v>1185.9000000000001</v>
      </c>
      <c r="J68" s="8">
        <v>1185.9000000000001</v>
      </c>
      <c r="K68" s="8">
        <v>0</v>
      </c>
      <c r="L68" s="8">
        <v>3041.1024657534244</v>
      </c>
      <c r="M68" s="8">
        <v>20274.016438356164</v>
      </c>
      <c r="N68" s="15">
        <v>208315.51890410957</v>
      </c>
      <c r="O68" s="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ht="24.95" customHeight="1" x14ac:dyDescent="0.25">
      <c r="A69" s="5" t="s">
        <v>12</v>
      </c>
      <c r="B69" s="6">
        <v>1</v>
      </c>
      <c r="C69" s="7" t="s">
        <v>62</v>
      </c>
      <c r="D69" s="23" t="s">
        <v>72</v>
      </c>
      <c r="E69" s="4">
        <v>2</v>
      </c>
      <c r="F69" s="8">
        <v>486.80547945205478</v>
      </c>
      <c r="G69" s="8">
        <v>11390</v>
      </c>
      <c r="H69" s="8">
        <v>1139</v>
      </c>
      <c r="I69" s="8">
        <v>1139</v>
      </c>
      <c r="J69" s="8">
        <v>1139</v>
      </c>
      <c r="K69" s="8">
        <v>0</v>
      </c>
      <c r="L69" s="8">
        <v>2920.8328767123289</v>
      </c>
      <c r="M69" s="8">
        <v>19472.219178082192</v>
      </c>
      <c r="N69" s="15">
        <v>400154.10410958901</v>
      </c>
      <c r="O69" s="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6" ht="24.95" customHeight="1" x14ac:dyDescent="0.25">
      <c r="A70" s="5" t="s">
        <v>12</v>
      </c>
      <c r="B70" s="6">
        <v>1</v>
      </c>
      <c r="C70" s="7" t="s">
        <v>62</v>
      </c>
      <c r="D70" s="23" t="s">
        <v>73</v>
      </c>
      <c r="E70" s="4">
        <v>1</v>
      </c>
      <c r="F70" s="8">
        <v>486.80547945205478</v>
      </c>
      <c r="G70" s="8">
        <v>11390</v>
      </c>
      <c r="H70" s="8">
        <v>1139</v>
      </c>
      <c r="I70" s="8">
        <v>1139</v>
      </c>
      <c r="J70" s="8">
        <v>1139</v>
      </c>
      <c r="K70" s="8">
        <v>0</v>
      </c>
      <c r="L70" s="8">
        <v>2920.8328767123289</v>
      </c>
      <c r="M70" s="8">
        <v>19472.219178082192</v>
      </c>
      <c r="N70" s="15">
        <v>200077.05205479451</v>
      </c>
      <c r="O70" s="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6" ht="24.95" customHeight="1" x14ac:dyDescent="0.25">
      <c r="A71" s="5" t="s">
        <v>12</v>
      </c>
      <c r="B71" s="6">
        <v>1</v>
      </c>
      <c r="C71" s="7" t="s">
        <v>62</v>
      </c>
      <c r="D71" s="23" t="s">
        <v>74</v>
      </c>
      <c r="E71" s="4">
        <v>1</v>
      </c>
      <c r="F71" s="8">
        <v>486.80547945205478</v>
      </c>
      <c r="G71" s="8">
        <v>11390</v>
      </c>
      <c r="H71" s="8">
        <v>1139</v>
      </c>
      <c r="I71" s="8">
        <v>1139</v>
      </c>
      <c r="J71" s="8">
        <v>1139</v>
      </c>
      <c r="K71" s="8">
        <v>0</v>
      </c>
      <c r="L71" s="8">
        <v>2920.8328767123289</v>
      </c>
      <c r="M71" s="8">
        <v>19472.219178082192</v>
      </c>
      <c r="N71" s="15">
        <v>200077.05205479451</v>
      </c>
      <c r="O71" s="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6" ht="24.95" customHeight="1" x14ac:dyDescent="0.25">
      <c r="A72" s="5" t="s">
        <v>12</v>
      </c>
      <c r="B72" s="6">
        <v>1</v>
      </c>
      <c r="C72" s="7" t="s">
        <v>62</v>
      </c>
      <c r="D72" s="23" t="s">
        <v>75</v>
      </c>
      <c r="E72" s="4">
        <v>4</v>
      </c>
      <c r="F72" s="8">
        <v>486.80547945205478</v>
      </c>
      <c r="G72" s="8">
        <v>11390</v>
      </c>
      <c r="H72" s="8">
        <v>1139</v>
      </c>
      <c r="I72" s="8">
        <v>1139</v>
      </c>
      <c r="J72" s="8">
        <v>1139</v>
      </c>
      <c r="K72" s="8">
        <v>0</v>
      </c>
      <c r="L72" s="8">
        <v>2920.8328767123289</v>
      </c>
      <c r="M72" s="8">
        <v>19472.219178082192</v>
      </c>
      <c r="N72" s="15">
        <v>800308.20821917802</v>
      </c>
      <c r="O72" s="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</row>
    <row r="73" spans="1:96" ht="24.95" customHeight="1" x14ac:dyDescent="0.25">
      <c r="A73" s="5" t="s">
        <v>12</v>
      </c>
      <c r="B73" s="6">
        <v>1</v>
      </c>
      <c r="C73" s="7" t="s">
        <v>62</v>
      </c>
      <c r="D73" s="24" t="s">
        <v>76</v>
      </c>
      <c r="E73" s="4">
        <v>1</v>
      </c>
      <c r="F73" s="8">
        <v>595.96273972602751</v>
      </c>
      <c r="G73" s="8">
        <v>13944</v>
      </c>
      <c r="H73" s="8">
        <v>1394.4</v>
      </c>
      <c r="I73" s="8">
        <v>1394.4</v>
      </c>
      <c r="J73" s="8">
        <v>1394.4</v>
      </c>
      <c r="K73" s="8">
        <v>0</v>
      </c>
      <c r="L73" s="8">
        <v>3575.7764383561648</v>
      </c>
      <c r="M73" s="8">
        <v>23838.509589041099</v>
      </c>
      <c r="N73" s="15">
        <v>244940.68602739729</v>
      </c>
      <c r="O73" s="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</row>
    <row r="74" spans="1:96" ht="24.95" customHeight="1" x14ac:dyDescent="0.25">
      <c r="A74" s="5" t="s">
        <v>12</v>
      </c>
      <c r="B74" s="6">
        <v>1</v>
      </c>
      <c r="C74" s="7" t="s">
        <v>62</v>
      </c>
      <c r="D74" s="23" t="s">
        <v>77</v>
      </c>
      <c r="E74" s="4">
        <v>1</v>
      </c>
      <c r="F74" s="8">
        <v>595.96273972602751</v>
      </c>
      <c r="G74" s="8">
        <v>13944</v>
      </c>
      <c r="H74" s="8">
        <v>1394.4</v>
      </c>
      <c r="I74" s="8">
        <v>1394.4</v>
      </c>
      <c r="J74" s="8">
        <v>1394.4</v>
      </c>
      <c r="K74" s="8">
        <v>0</v>
      </c>
      <c r="L74" s="8">
        <v>3575.7764383561648</v>
      </c>
      <c r="M74" s="8">
        <v>23838.509589041099</v>
      </c>
      <c r="N74" s="15">
        <v>244940.68602739729</v>
      </c>
      <c r="O74" s="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</row>
    <row r="75" spans="1:96" ht="24.95" customHeight="1" x14ac:dyDescent="0.25">
      <c r="A75" s="5" t="s">
        <v>12</v>
      </c>
      <c r="B75" s="6">
        <v>1</v>
      </c>
      <c r="C75" s="7" t="s">
        <v>62</v>
      </c>
      <c r="D75" s="24" t="s">
        <v>261</v>
      </c>
      <c r="E75" s="4">
        <v>1</v>
      </c>
      <c r="F75" s="8">
        <v>627.84657534246571</v>
      </c>
      <c r="G75" s="8">
        <v>14690</v>
      </c>
      <c r="H75" s="8">
        <v>1469</v>
      </c>
      <c r="I75" s="8">
        <v>1469</v>
      </c>
      <c r="J75" s="8">
        <v>1469</v>
      </c>
      <c r="K75" s="8">
        <v>0</v>
      </c>
      <c r="L75" s="8">
        <v>3767.0794520547943</v>
      </c>
      <c r="M75" s="8">
        <v>25113.863013698628</v>
      </c>
      <c r="N75" s="15">
        <v>258044.94246575344</v>
      </c>
      <c r="O75" s="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</row>
    <row r="76" spans="1:96" ht="24.95" customHeight="1" x14ac:dyDescent="0.25">
      <c r="A76" s="5" t="s">
        <v>24</v>
      </c>
      <c r="B76" s="6">
        <v>2</v>
      </c>
      <c r="C76" s="7" t="s">
        <v>62</v>
      </c>
      <c r="D76" s="23" t="s">
        <v>78</v>
      </c>
      <c r="E76" s="4">
        <v>1</v>
      </c>
      <c r="F76" s="8">
        <v>423.59342465753429</v>
      </c>
      <c r="G76" s="8">
        <v>9911</v>
      </c>
      <c r="H76" s="8">
        <v>991.1</v>
      </c>
      <c r="I76" s="8">
        <v>991.1</v>
      </c>
      <c r="J76" s="8">
        <v>991.1</v>
      </c>
      <c r="K76" s="8">
        <v>0</v>
      </c>
      <c r="L76" s="8">
        <v>2541.5605479452056</v>
      </c>
      <c r="M76" s="8">
        <v>14337.008219178082</v>
      </c>
      <c r="N76" s="15">
        <v>171490.16876712331</v>
      </c>
      <c r="O76" s="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</row>
    <row r="77" spans="1:96" ht="24.95" customHeight="1" x14ac:dyDescent="0.25">
      <c r="A77" s="5" t="s">
        <v>24</v>
      </c>
      <c r="B77" s="6">
        <v>2</v>
      </c>
      <c r="C77" s="7" t="s">
        <v>62</v>
      </c>
      <c r="D77" s="23" t="s">
        <v>22</v>
      </c>
      <c r="E77" s="4">
        <v>1</v>
      </c>
      <c r="F77" s="8">
        <v>333.02794520547951</v>
      </c>
      <c r="G77" s="8">
        <v>7792</v>
      </c>
      <c r="H77" s="8">
        <v>779.2</v>
      </c>
      <c r="I77" s="8">
        <v>779.2</v>
      </c>
      <c r="J77" s="8">
        <v>779.2</v>
      </c>
      <c r="K77" s="8">
        <v>0</v>
      </c>
      <c r="L77" s="8">
        <v>1998.167671232877</v>
      </c>
      <c r="M77" s="8">
        <v>11271.715068493151</v>
      </c>
      <c r="N77" s="15">
        <v>134825.08273972606</v>
      </c>
      <c r="O77" s="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</row>
    <row r="78" spans="1:96" ht="24.95" customHeight="1" x14ac:dyDescent="0.25">
      <c r="A78" s="5" t="s">
        <v>24</v>
      </c>
      <c r="B78" s="6">
        <v>2</v>
      </c>
      <c r="C78" s="7" t="s">
        <v>62</v>
      </c>
      <c r="D78" s="23" t="s">
        <v>79</v>
      </c>
      <c r="E78" s="4">
        <v>1</v>
      </c>
      <c r="F78" s="8">
        <v>362.39013698630134</v>
      </c>
      <c r="G78" s="8">
        <v>8479</v>
      </c>
      <c r="H78" s="8">
        <v>847.90000000000009</v>
      </c>
      <c r="I78" s="8">
        <v>847.90000000000009</v>
      </c>
      <c r="J78" s="8">
        <v>847.90000000000009</v>
      </c>
      <c r="K78" s="8">
        <v>0</v>
      </c>
      <c r="L78" s="8">
        <v>2174.3408219178077</v>
      </c>
      <c r="M78" s="8">
        <v>12265.512328767123</v>
      </c>
      <c r="N78" s="15">
        <v>146712.25315068493</v>
      </c>
      <c r="O78" s="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</row>
    <row r="79" spans="1:96" ht="24.95" customHeight="1" x14ac:dyDescent="0.25">
      <c r="A79" s="5" t="s">
        <v>24</v>
      </c>
      <c r="B79" s="6">
        <v>2</v>
      </c>
      <c r="C79" s="7" t="s">
        <v>62</v>
      </c>
      <c r="D79" s="23" t="s">
        <v>474</v>
      </c>
      <c r="E79" s="4">
        <v>1</v>
      </c>
      <c r="F79" s="8">
        <v>452.99835616438355</v>
      </c>
      <c r="G79" s="8">
        <v>10599</v>
      </c>
      <c r="H79" s="8">
        <v>1059.9000000000001</v>
      </c>
      <c r="I79" s="8">
        <v>1059.9000000000001</v>
      </c>
      <c r="J79" s="8">
        <v>1059.9000000000001</v>
      </c>
      <c r="K79" s="8">
        <v>0</v>
      </c>
      <c r="L79" s="8">
        <v>2717.9901369863014</v>
      </c>
      <c r="M79" s="8">
        <v>15332.252054794519</v>
      </c>
      <c r="N79" s="15">
        <v>183394.64219178082</v>
      </c>
      <c r="O79" s="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</row>
    <row r="80" spans="1:96" ht="24.95" customHeight="1" x14ac:dyDescent="0.25">
      <c r="A80" s="5" t="s">
        <v>24</v>
      </c>
      <c r="B80" s="6">
        <v>2</v>
      </c>
      <c r="C80" s="7" t="s">
        <v>62</v>
      </c>
      <c r="D80" s="23" t="s">
        <v>80</v>
      </c>
      <c r="E80" s="4">
        <v>2</v>
      </c>
      <c r="F80" s="8">
        <v>551.94082191780831</v>
      </c>
      <c r="G80" s="8">
        <v>12914</v>
      </c>
      <c r="H80" s="8">
        <v>1291.4000000000001</v>
      </c>
      <c r="I80" s="8">
        <v>1291.4000000000001</v>
      </c>
      <c r="J80" s="8">
        <v>1291.4000000000001</v>
      </c>
      <c r="K80" s="8">
        <v>0</v>
      </c>
      <c r="L80" s="8">
        <v>3311.6449315068498</v>
      </c>
      <c r="M80" s="8">
        <v>18681.073972602739</v>
      </c>
      <c r="N80" s="15">
        <v>446902.23780821927</v>
      </c>
      <c r="O80" s="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</row>
    <row r="81" spans="1:96" ht="24.95" customHeight="1" x14ac:dyDescent="0.25">
      <c r="A81" s="5" t="s">
        <v>24</v>
      </c>
      <c r="B81" s="6">
        <v>2</v>
      </c>
      <c r="C81" s="7" t="s">
        <v>62</v>
      </c>
      <c r="D81" s="23" t="s">
        <v>81</v>
      </c>
      <c r="E81" s="4">
        <v>4</v>
      </c>
      <c r="F81" s="8">
        <v>379.52876712328765</v>
      </c>
      <c r="G81" s="8">
        <v>8880</v>
      </c>
      <c r="H81" s="8">
        <v>888</v>
      </c>
      <c r="I81" s="8">
        <v>888</v>
      </c>
      <c r="J81" s="8">
        <v>888</v>
      </c>
      <c r="K81" s="8">
        <v>0</v>
      </c>
      <c r="L81" s="8">
        <v>2277.1726027397258</v>
      </c>
      <c r="M81" s="8">
        <v>12845.589041095891</v>
      </c>
      <c r="N81" s="15">
        <v>614603.04657534254</v>
      </c>
      <c r="O81" s="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</row>
    <row r="82" spans="1:96" ht="24.95" customHeight="1" x14ac:dyDescent="0.25">
      <c r="A82" s="5" t="s">
        <v>24</v>
      </c>
      <c r="B82" s="6">
        <v>2</v>
      </c>
      <c r="C82" s="7" t="s">
        <v>62</v>
      </c>
      <c r="D82" s="23" t="s">
        <v>82</v>
      </c>
      <c r="E82" s="4">
        <v>1</v>
      </c>
      <c r="F82" s="8">
        <v>379.52876712328765</v>
      </c>
      <c r="G82" s="8">
        <v>8880</v>
      </c>
      <c r="H82" s="8">
        <v>888</v>
      </c>
      <c r="I82" s="8">
        <v>888</v>
      </c>
      <c r="J82" s="8">
        <v>888</v>
      </c>
      <c r="K82" s="8">
        <v>0</v>
      </c>
      <c r="L82" s="8">
        <v>2277.1726027397258</v>
      </c>
      <c r="M82" s="8">
        <v>12845.589041095891</v>
      </c>
      <c r="N82" s="15">
        <v>153650.76164383563</v>
      </c>
      <c r="O82" s="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</row>
    <row r="83" spans="1:96" ht="24.95" customHeight="1" x14ac:dyDescent="0.25">
      <c r="A83" s="9"/>
      <c r="B83" s="10"/>
      <c r="C83" s="11" t="s">
        <v>83</v>
      </c>
      <c r="D83" s="30" t="s">
        <v>84</v>
      </c>
      <c r="E83" s="13"/>
      <c r="F83" s="10"/>
      <c r="G83" s="10"/>
      <c r="H83" s="10"/>
      <c r="I83" s="10"/>
      <c r="J83" s="10"/>
      <c r="K83" s="10"/>
      <c r="L83" s="10"/>
      <c r="M83" s="10"/>
      <c r="N83" s="14"/>
      <c r="O83" s="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</row>
    <row r="84" spans="1:96" ht="24.95" customHeight="1" x14ac:dyDescent="0.25">
      <c r="A84" s="5" t="s">
        <v>12</v>
      </c>
      <c r="B84" s="6">
        <v>1</v>
      </c>
      <c r="C84" s="7" t="s">
        <v>83</v>
      </c>
      <c r="D84" s="23" t="s">
        <v>469</v>
      </c>
      <c r="E84" s="4">
        <v>1</v>
      </c>
      <c r="F84" s="8">
        <v>748.158904109589</v>
      </c>
      <c r="G84" s="8">
        <v>17505</v>
      </c>
      <c r="H84" s="8">
        <v>1750.5</v>
      </c>
      <c r="I84" s="8">
        <v>1750.5</v>
      </c>
      <c r="J84" s="8">
        <v>1750.5</v>
      </c>
      <c r="K84" s="8">
        <v>0</v>
      </c>
      <c r="L84" s="8">
        <v>4488.953424657534</v>
      </c>
      <c r="M84" s="8">
        <v>29926.35616438356</v>
      </c>
      <c r="N84" s="15">
        <v>307493.30958904111</v>
      </c>
      <c r="O84" s="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</row>
    <row r="85" spans="1:96" ht="24.95" customHeight="1" x14ac:dyDescent="0.25">
      <c r="A85" s="5" t="s">
        <v>12</v>
      </c>
      <c r="B85" s="6">
        <v>1</v>
      </c>
      <c r="C85" s="7" t="s">
        <v>83</v>
      </c>
      <c r="D85" s="23" t="s">
        <v>470</v>
      </c>
      <c r="E85" s="4">
        <v>1</v>
      </c>
      <c r="F85" s="8">
        <v>464.28164383561642</v>
      </c>
      <c r="G85" s="8">
        <v>10863</v>
      </c>
      <c r="H85" s="8">
        <v>1086.3</v>
      </c>
      <c r="I85" s="8">
        <v>1086.3</v>
      </c>
      <c r="J85" s="8">
        <v>1086.3</v>
      </c>
      <c r="K85" s="8">
        <v>0</v>
      </c>
      <c r="L85" s="8">
        <v>2785.6898630136984</v>
      </c>
      <c r="M85" s="8">
        <v>18571.265753424657</v>
      </c>
      <c r="N85" s="15">
        <v>190819.75561643834</v>
      </c>
      <c r="O85" s="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</row>
    <row r="86" spans="1:96" ht="24.95" customHeight="1" x14ac:dyDescent="0.25">
      <c r="A86" s="5" t="s">
        <v>24</v>
      </c>
      <c r="B86" s="6">
        <v>2</v>
      </c>
      <c r="C86" s="7" t="s">
        <v>83</v>
      </c>
      <c r="D86" s="23" t="s">
        <v>58</v>
      </c>
      <c r="E86" s="4">
        <v>1</v>
      </c>
      <c r="F86" s="8">
        <v>444.40767123287668</v>
      </c>
      <c r="G86" s="8">
        <v>10398</v>
      </c>
      <c r="H86" s="8">
        <v>1039.8</v>
      </c>
      <c r="I86" s="8">
        <v>1039.8</v>
      </c>
      <c r="J86" s="8">
        <v>1039.8</v>
      </c>
      <c r="K86" s="8">
        <v>0</v>
      </c>
      <c r="L86" s="8">
        <v>2666.44602739726</v>
      </c>
      <c r="M86" s="8">
        <v>15041.490410958902</v>
      </c>
      <c r="N86" s="15">
        <v>179916.73643835617</v>
      </c>
      <c r="O86" s="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</row>
    <row r="87" spans="1:96" ht="24.95" customHeight="1" x14ac:dyDescent="0.25">
      <c r="A87" s="5" t="s">
        <v>24</v>
      </c>
      <c r="B87" s="6">
        <v>2</v>
      </c>
      <c r="C87" s="7" t="s">
        <v>83</v>
      </c>
      <c r="D87" s="23" t="s">
        <v>471</v>
      </c>
      <c r="E87" s="4">
        <v>9</v>
      </c>
      <c r="F87" s="8">
        <v>341.87506849315065</v>
      </c>
      <c r="G87" s="8">
        <v>7999</v>
      </c>
      <c r="H87" s="8">
        <v>799.90000000000009</v>
      </c>
      <c r="I87" s="8">
        <v>799.90000000000009</v>
      </c>
      <c r="J87" s="8">
        <v>799.90000000000009</v>
      </c>
      <c r="K87" s="8">
        <v>0</v>
      </c>
      <c r="L87" s="8">
        <v>2051.2504109589036</v>
      </c>
      <c r="M87" s="8">
        <v>11571.156164383559</v>
      </c>
      <c r="N87" s="15">
        <v>1245661.2591780822</v>
      </c>
      <c r="O87" s="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</row>
    <row r="88" spans="1:96" ht="24.95" customHeight="1" x14ac:dyDescent="0.25">
      <c r="A88" s="9"/>
      <c r="B88" s="10"/>
      <c r="C88" s="11" t="s">
        <v>85</v>
      </c>
      <c r="D88" s="30" t="s">
        <v>86</v>
      </c>
      <c r="E88" s="13"/>
      <c r="F88" s="10"/>
      <c r="G88" s="10"/>
      <c r="H88" s="10"/>
      <c r="I88" s="10"/>
      <c r="J88" s="10"/>
      <c r="K88" s="10"/>
      <c r="L88" s="10"/>
      <c r="M88" s="10"/>
      <c r="N88" s="14"/>
      <c r="O88" s="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</row>
    <row r="89" spans="1:96" ht="24.95" customHeight="1" x14ac:dyDescent="0.25">
      <c r="A89" s="5" t="s">
        <v>12</v>
      </c>
      <c r="B89" s="6">
        <v>1</v>
      </c>
      <c r="C89" s="7" t="s">
        <v>85</v>
      </c>
      <c r="D89" s="23" t="s">
        <v>298</v>
      </c>
      <c r="E89" s="4">
        <v>1</v>
      </c>
      <c r="F89" s="8">
        <v>677.42465753424653</v>
      </c>
      <c r="G89" s="8">
        <v>15850</v>
      </c>
      <c r="H89" s="8">
        <v>1585</v>
      </c>
      <c r="I89" s="8">
        <v>1585</v>
      </c>
      <c r="J89" s="8">
        <v>1585</v>
      </c>
      <c r="K89" s="8">
        <v>0</v>
      </c>
      <c r="L89" s="8">
        <v>4064.5479452054792</v>
      </c>
      <c r="M89" s="8">
        <v>27096.986301369863</v>
      </c>
      <c r="N89" s="15">
        <v>278421.53424657532</v>
      </c>
      <c r="O89" s="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</row>
    <row r="90" spans="1:96" ht="24.95" customHeight="1" x14ac:dyDescent="0.25">
      <c r="A90" s="5" t="s">
        <v>24</v>
      </c>
      <c r="B90" s="6">
        <v>2</v>
      </c>
      <c r="C90" s="7" t="s">
        <v>85</v>
      </c>
      <c r="D90" s="23" t="s">
        <v>299</v>
      </c>
      <c r="E90" s="4">
        <v>1</v>
      </c>
      <c r="F90" s="8">
        <v>563.18136986301374</v>
      </c>
      <c r="G90" s="8">
        <v>13177</v>
      </c>
      <c r="H90" s="8">
        <v>1317.7</v>
      </c>
      <c r="I90" s="8">
        <v>1317.7</v>
      </c>
      <c r="J90" s="8">
        <v>1317.7</v>
      </c>
      <c r="K90" s="8">
        <v>0</v>
      </c>
      <c r="L90" s="8">
        <v>3379.0882191780825</v>
      </c>
      <c r="M90" s="8">
        <v>19061.523287671233</v>
      </c>
      <c r="N90" s="15">
        <v>228001.81150684934</v>
      </c>
      <c r="O90" s="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</row>
    <row r="91" spans="1:96" ht="24.95" customHeight="1" x14ac:dyDescent="0.25">
      <c r="A91" s="5" t="s">
        <v>24</v>
      </c>
      <c r="B91" s="6">
        <v>2</v>
      </c>
      <c r="C91" s="7" t="s">
        <v>85</v>
      </c>
      <c r="D91" s="23" t="s">
        <v>91</v>
      </c>
      <c r="E91" s="4">
        <v>1</v>
      </c>
      <c r="F91" s="8">
        <v>388.88876712328766</v>
      </c>
      <c r="G91" s="8">
        <v>9099</v>
      </c>
      <c r="H91" s="8">
        <v>909.90000000000009</v>
      </c>
      <c r="I91" s="8">
        <v>909.90000000000009</v>
      </c>
      <c r="J91" s="8">
        <v>909.90000000000009</v>
      </c>
      <c r="K91" s="8">
        <v>0</v>
      </c>
      <c r="L91" s="8">
        <v>2333.3326027397256</v>
      </c>
      <c r="M91" s="8">
        <v>13162.389041095888</v>
      </c>
      <c r="N91" s="15">
        <v>157440.12164383559</v>
      </c>
      <c r="O91" s="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</row>
    <row r="92" spans="1:96" ht="24.95" customHeight="1" x14ac:dyDescent="0.25">
      <c r="A92" s="5" t="s">
        <v>24</v>
      </c>
      <c r="B92" s="6">
        <v>2</v>
      </c>
      <c r="C92" s="7" t="s">
        <v>85</v>
      </c>
      <c r="D92" s="23" t="s">
        <v>300</v>
      </c>
      <c r="E92" s="4">
        <v>2</v>
      </c>
      <c r="F92" s="40">
        <v>315.24821917808219</v>
      </c>
      <c r="G92" s="8">
        <v>7376</v>
      </c>
      <c r="H92" s="8">
        <v>737.6</v>
      </c>
      <c r="I92" s="8">
        <v>737.6</v>
      </c>
      <c r="J92" s="8">
        <v>737.6</v>
      </c>
      <c r="K92" s="8">
        <v>0</v>
      </c>
      <c r="L92" s="8">
        <v>1891.4893150684932</v>
      </c>
      <c r="M92" s="8">
        <v>10669.939726027398</v>
      </c>
      <c r="N92" s="15">
        <v>255254.0580821918</v>
      </c>
      <c r="O92" s="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</row>
    <row r="93" spans="1:96" ht="24.95" customHeight="1" x14ac:dyDescent="0.25">
      <c r="A93" s="5" t="s">
        <v>24</v>
      </c>
      <c r="B93" s="6">
        <v>2</v>
      </c>
      <c r="C93" s="7" t="s">
        <v>85</v>
      </c>
      <c r="D93" s="23" t="s">
        <v>301</v>
      </c>
      <c r="E93" s="4">
        <v>1</v>
      </c>
      <c r="F93" s="40">
        <v>315.24821917808219</v>
      </c>
      <c r="G93" s="8">
        <v>7376</v>
      </c>
      <c r="H93" s="8">
        <v>737.6</v>
      </c>
      <c r="I93" s="8">
        <v>737.6</v>
      </c>
      <c r="J93" s="8">
        <v>737.6</v>
      </c>
      <c r="K93" s="8">
        <v>0</v>
      </c>
      <c r="L93" s="8">
        <v>1891.4893150684932</v>
      </c>
      <c r="M93" s="8">
        <v>10669.939726027398</v>
      </c>
      <c r="N93" s="15">
        <v>127627.0290410959</v>
      </c>
      <c r="O93" s="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</row>
    <row r="94" spans="1:96" ht="24.95" customHeight="1" x14ac:dyDescent="0.25">
      <c r="A94" s="5" t="s">
        <v>24</v>
      </c>
      <c r="B94" s="6">
        <v>2</v>
      </c>
      <c r="C94" s="7" t="s">
        <v>85</v>
      </c>
      <c r="D94" s="23" t="s">
        <v>302</v>
      </c>
      <c r="E94" s="4">
        <v>1</v>
      </c>
      <c r="F94" s="40">
        <v>315.24821917808219</v>
      </c>
      <c r="G94" s="8">
        <v>7376</v>
      </c>
      <c r="H94" s="8">
        <v>737.6</v>
      </c>
      <c r="I94" s="8">
        <v>737.6</v>
      </c>
      <c r="J94" s="8">
        <v>737.6</v>
      </c>
      <c r="K94" s="8">
        <v>0</v>
      </c>
      <c r="L94" s="8">
        <v>1891.4893150684932</v>
      </c>
      <c r="M94" s="8">
        <v>10669.939726027398</v>
      </c>
      <c r="N94" s="15">
        <v>127627.0290410959</v>
      </c>
      <c r="O94" s="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</row>
    <row r="95" spans="1:96" ht="24.95" customHeight="1" x14ac:dyDescent="0.25">
      <c r="A95" s="9"/>
      <c r="B95" s="10"/>
      <c r="C95" s="11" t="s">
        <v>87</v>
      </c>
      <c r="D95" s="30" t="s">
        <v>88</v>
      </c>
      <c r="E95" s="13"/>
      <c r="F95" s="10"/>
      <c r="G95" s="10"/>
      <c r="H95" s="10"/>
      <c r="I95" s="10"/>
      <c r="J95" s="10"/>
      <c r="K95" s="10"/>
      <c r="L95" s="10"/>
      <c r="M95" s="10"/>
      <c r="N95" s="14"/>
      <c r="O95" s="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</row>
    <row r="96" spans="1:96" ht="24.95" customHeight="1" x14ac:dyDescent="0.25">
      <c r="A96" s="5" t="s">
        <v>12</v>
      </c>
      <c r="B96" s="6">
        <v>1</v>
      </c>
      <c r="C96" s="7" t="s">
        <v>87</v>
      </c>
      <c r="D96" s="23" t="s">
        <v>89</v>
      </c>
      <c r="E96" s="4">
        <v>1</v>
      </c>
      <c r="F96" s="8">
        <v>677.42465753424653</v>
      </c>
      <c r="G96" s="8">
        <v>15850</v>
      </c>
      <c r="H96" s="8">
        <v>1585</v>
      </c>
      <c r="I96" s="8">
        <v>1585</v>
      </c>
      <c r="J96" s="8">
        <v>1585</v>
      </c>
      <c r="K96" s="8">
        <v>0</v>
      </c>
      <c r="L96" s="8">
        <v>4064.5479452054792</v>
      </c>
      <c r="M96" s="8">
        <v>27096.986301369863</v>
      </c>
      <c r="N96" s="15">
        <v>278421.53424657532</v>
      </c>
      <c r="O96" s="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</row>
    <row r="97" spans="1:96" ht="24.95" customHeight="1" x14ac:dyDescent="0.25">
      <c r="A97" s="5" t="s">
        <v>24</v>
      </c>
      <c r="B97" s="6">
        <v>2</v>
      </c>
      <c r="C97" s="7" t="s">
        <v>87</v>
      </c>
      <c r="D97" s="23" t="s">
        <v>90</v>
      </c>
      <c r="E97" s="4">
        <v>2</v>
      </c>
      <c r="F97" s="8">
        <v>385.21315068493146</v>
      </c>
      <c r="G97" s="8">
        <v>9013</v>
      </c>
      <c r="H97" s="8">
        <v>901.30000000000007</v>
      </c>
      <c r="I97" s="8">
        <v>901.30000000000007</v>
      </c>
      <c r="J97" s="8">
        <v>901.30000000000007</v>
      </c>
      <c r="K97" s="8">
        <v>0</v>
      </c>
      <c r="L97" s="8">
        <v>2311.2789041095884</v>
      </c>
      <c r="M97" s="8">
        <v>13037.983561643834</v>
      </c>
      <c r="N97" s="15">
        <v>311904.12493150681</v>
      </c>
      <c r="O97" s="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</row>
    <row r="98" spans="1:96" ht="24.95" customHeight="1" x14ac:dyDescent="0.25">
      <c r="A98" s="5" t="s">
        <v>24</v>
      </c>
      <c r="B98" s="6">
        <v>2</v>
      </c>
      <c r="C98" s="7" t="s">
        <v>87</v>
      </c>
      <c r="D98" s="23" t="s">
        <v>91</v>
      </c>
      <c r="E98" s="4">
        <v>1</v>
      </c>
      <c r="F98" s="8">
        <v>388.88876712328766</v>
      </c>
      <c r="G98" s="8">
        <v>9099</v>
      </c>
      <c r="H98" s="8">
        <v>909.90000000000009</v>
      </c>
      <c r="I98" s="8">
        <v>909.90000000000009</v>
      </c>
      <c r="J98" s="8">
        <v>909.90000000000009</v>
      </c>
      <c r="K98" s="8">
        <v>0</v>
      </c>
      <c r="L98" s="8">
        <v>2333.3326027397256</v>
      </c>
      <c r="M98" s="8">
        <v>13162.389041095888</v>
      </c>
      <c r="N98" s="15">
        <v>157440.12164383559</v>
      </c>
      <c r="O98" s="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</row>
    <row r="99" spans="1:96" ht="24.95" customHeight="1" x14ac:dyDescent="0.25">
      <c r="A99" s="5" t="s">
        <v>24</v>
      </c>
      <c r="B99" s="6">
        <v>2</v>
      </c>
      <c r="C99" s="7" t="s">
        <v>87</v>
      </c>
      <c r="D99" s="23" t="s">
        <v>92</v>
      </c>
      <c r="E99" s="4">
        <v>1</v>
      </c>
      <c r="F99" s="8">
        <v>399.91561643835621</v>
      </c>
      <c r="G99" s="8">
        <v>9357</v>
      </c>
      <c r="H99" s="8">
        <v>935.7</v>
      </c>
      <c r="I99" s="8">
        <v>935.7</v>
      </c>
      <c r="J99" s="8">
        <v>935.7</v>
      </c>
      <c r="K99" s="8">
        <v>0</v>
      </c>
      <c r="L99" s="8">
        <v>2399.4936986301373</v>
      </c>
      <c r="M99" s="8">
        <v>13535.605479452057</v>
      </c>
      <c r="N99" s="15">
        <v>161904.2991780822</v>
      </c>
      <c r="O99" s="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</row>
    <row r="100" spans="1:96" ht="24.95" customHeight="1" x14ac:dyDescent="0.25">
      <c r="A100" s="5" t="s">
        <v>24</v>
      </c>
      <c r="B100" s="6">
        <v>2</v>
      </c>
      <c r="C100" s="7" t="s">
        <v>87</v>
      </c>
      <c r="D100" s="23" t="s">
        <v>93</v>
      </c>
      <c r="E100" s="4">
        <v>1</v>
      </c>
      <c r="F100" s="8">
        <v>318.32547945205471</v>
      </c>
      <c r="G100" s="8">
        <v>7448</v>
      </c>
      <c r="H100" s="8">
        <v>744.80000000000007</v>
      </c>
      <c r="I100" s="8">
        <v>744.80000000000007</v>
      </c>
      <c r="J100" s="8">
        <v>744.80000000000007</v>
      </c>
      <c r="K100" s="8">
        <v>0</v>
      </c>
      <c r="L100" s="8">
        <v>1909.9528767123281</v>
      </c>
      <c r="M100" s="8">
        <v>10774.09315068493</v>
      </c>
      <c r="N100" s="15">
        <v>128872.84602739723</v>
      </c>
      <c r="O100" s="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</row>
    <row r="101" spans="1:96" ht="24.95" customHeight="1" x14ac:dyDescent="0.25">
      <c r="A101" s="5" t="s">
        <v>24</v>
      </c>
      <c r="B101" s="6">
        <v>2</v>
      </c>
      <c r="C101" s="7" t="s">
        <v>87</v>
      </c>
      <c r="D101" s="23" t="s">
        <v>94</v>
      </c>
      <c r="E101" s="4">
        <v>1</v>
      </c>
      <c r="F101" s="40">
        <v>315.24821917808219</v>
      </c>
      <c r="G101" s="8">
        <v>7376</v>
      </c>
      <c r="H101" s="8">
        <v>737.6</v>
      </c>
      <c r="I101" s="8">
        <v>737.6</v>
      </c>
      <c r="J101" s="8">
        <v>737.6</v>
      </c>
      <c r="K101" s="8">
        <v>0</v>
      </c>
      <c r="L101" s="8">
        <v>1891.4893150684932</v>
      </c>
      <c r="M101" s="8">
        <v>10669.939726027398</v>
      </c>
      <c r="N101" s="15">
        <v>127627.0290410959</v>
      </c>
      <c r="O101" s="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</row>
    <row r="102" spans="1:96" ht="24.95" customHeight="1" x14ac:dyDescent="0.25">
      <c r="A102" s="9"/>
      <c r="B102" s="10"/>
      <c r="C102" s="11" t="s">
        <v>95</v>
      </c>
      <c r="D102" s="25" t="s">
        <v>96</v>
      </c>
      <c r="E102" s="25"/>
      <c r="F102" s="25"/>
      <c r="G102" s="25"/>
      <c r="H102" s="25"/>
      <c r="I102" s="25"/>
      <c r="J102" s="25"/>
      <c r="K102" s="25"/>
      <c r="L102" s="25"/>
      <c r="M102" s="25"/>
      <c r="N102" s="26"/>
      <c r="O102" s="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</row>
    <row r="103" spans="1:96" ht="24.95" customHeight="1" x14ac:dyDescent="0.25">
      <c r="A103" s="5" t="s">
        <v>12</v>
      </c>
      <c r="B103" s="6">
        <v>1</v>
      </c>
      <c r="C103" s="7" t="s">
        <v>95</v>
      </c>
      <c r="D103" s="23" t="s">
        <v>97</v>
      </c>
      <c r="E103" s="4">
        <v>1</v>
      </c>
      <c r="F103" s="8">
        <v>3063.3698630136987</v>
      </c>
      <c r="G103" s="8">
        <v>71675</v>
      </c>
      <c r="H103" s="8">
        <v>7167.5</v>
      </c>
      <c r="I103" s="8">
        <v>7167.5</v>
      </c>
      <c r="J103" s="8">
        <v>7167.5</v>
      </c>
      <c r="K103" s="8">
        <v>0</v>
      </c>
      <c r="L103" s="8">
        <v>18380.219178082192</v>
      </c>
      <c r="M103" s="8">
        <v>122534.79452054795</v>
      </c>
      <c r="N103" s="15">
        <v>1259045.01369863</v>
      </c>
      <c r="O103" s="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</row>
    <row r="104" spans="1:96" ht="24.95" customHeight="1" x14ac:dyDescent="0.25">
      <c r="A104" s="5" t="s">
        <v>12</v>
      </c>
      <c r="B104" s="6">
        <v>1</v>
      </c>
      <c r="C104" s="7" t="s">
        <v>95</v>
      </c>
      <c r="D104" s="23" t="s">
        <v>98</v>
      </c>
      <c r="E104" s="4">
        <v>1</v>
      </c>
      <c r="F104" s="8">
        <v>2594.5150684931505</v>
      </c>
      <c r="G104" s="8">
        <v>60705</v>
      </c>
      <c r="H104" s="8">
        <v>6070.5</v>
      </c>
      <c r="I104" s="8">
        <v>6070.5</v>
      </c>
      <c r="J104" s="8">
        <v>6070.5</v>
      </c>
      <c r="K104" s="8">
        <v>0</v>
      </c>
      <c r="L104" s="8">
        <v>15567.090410958903</v>
      </c>
      <c r="M104" s="8">
        <v>103780.60273972602</v>
      </c>
      <c r="N104" s="15">
        <v>1066345.6931506849</v>
      </c>
      <c r="O104" s="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</row>
    <row r="105" spans="1:96" ht="24.95" customHeight="1" x14ac:dyDescent="0.25">
      <c r="A105" s="5" t="s">
        <v>12</v>
      </c>
      <c r="B105" s="6">
        <v>1</v>
      </c>
      <c r="C105" s="7" t="s">
        <v>95</v>
      </c>
      <c r="D105" s="23" t="s">
        <v>99</v>
      </c>
      <c r="E105" s="4">
        <v>11</v>
      </c>
      <c r="F105" s="8">
        <v>1299.7578082191781</v>
      </c>
      <c r="G105" s="8">
        <v>30411</v>
      </c>
      <c r="H105" s="8">
        <v>3041.1000000000004</v>
      </c>
      <c r="I105" s="8">
        <v>3041.1000000000004</v>
      </c>
      <c r="J105" s="8">
        <v>3041.1000000000004</v>
      </c>
      <c r="K105" s="8">
        <v>0</v>
      </c>
      <c r="L105" s="8">
        <v>7798.5468493150674</v>
      </c>
      <c r="M105" s="8">
        <v>51990.312328767119</v>
      </c>
      <c r="N105" s="15">
        <v>5876205.0509589035</v>
      </c>
      <c r="O105" s="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</row>
    <row r="106" spans="1:96" ht="24.95" customHeight="1" x14ac:dyDescent="0.25">
      <c r="A106" s="5" t="s">
        <v>24</v>
      </c>
      <c r="B106" s="6">
        <v>2</v>
      </c>
      <c r="C106" s="7" t="s">
        <v>95</v>
      </c>
      <c r="D106" s="23" t="s">
        <v>100</v>
      </c>
      <c r="E106" s="4">
        <f>4+3</f>
        <v>7</v>
      </c>
      <c r="F106" s="8">
        <v>1065.8432876712329</v>
      </c>
      <c r="G106" s="8">
        <v>24938</v>
      </c>
      <c r="H106" s="8">
        <v>2493.8000000000002</v>
      </c>
      <c r="I106" s="8">
        <v>2493.8000000000002</v>
      </c>
      <c r="J106" s="8">
        <v>2493.8000000000002</v>
      </c>
      <c r="K106" s="8">
        <v>0</v>
      </c>
      <c r="L106" s="8">
        <v>6395.059726027398</v>
      </c>
      <c r="M106" s="8">
        <v>36074.695890410956</v>
      </c>
      <c r="N106" s="15">
        <v>3020517.8893150687</v>
      </c>
      <c r="O106" s="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</row>
    <row r="107" spans="1:96" ht="24.95" customHeight="1" x14ac:dyDescent="0.25">
      <c r="A107" s="5" t="s">
        <v>24</v>
      </c>
      <c r="B107" s="6">
        <v>2</v>
      </c>
      <c r="C107" s="7" t="s">
        <v>95</v>
      </c>
      <c r="D107" s="23" t="s">
        <v>101</v>
      </c>
      <c r="E107" s="4">
        <f>13+5</f>
        <v>18</v>
      </c>
      <c r="F107" s="8">
        <v>876.07890410958896</v>
      </c>
      <c r="G107" s="8">
        <v>20498</v>
      </c>
      <c r="H107" s="8">
        <v>2049.8000000000002</v>
      </c>
      <c r="I107" s="8">
        <v>2049.8000000000002</v>
      </c>
      <c r="J107" s="8">
        <v>2049.8000000000002</v>
      </c>
      <c r="K107" s="8">
        <v>0</v>
      </c>
      <c r="L107" s="8">
        <v>5256.4734246575335</v>
      </c>
      <c r="M107" s="8">
        <v>29651.901369863011</v>
      </c>
      <c r="N107" s="15">
        <v>6384189.1463013701</v>
      </c>
      <c r="O107" s="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</row>
    <row r="108" spans="1:96" ht="24.95" customHeight="1" x14ac:dyDescent="0.25">
      <c r="A108" s="5" t="s">
        <v>24</v>
      </c>
      <c r="B108" s="6">
        <v>2</v>
      </c>
      <c r="C108" s="7" t="s">
        <v>95</v>
      </c>
      <c r="D108" s="23" t="s">
        <v>102</v>
      </c>
      <c r="E108" s="4">
        <v>41</v>
      </c>
      <c r="F108" s="8">
        <v>716.40328767123287</v>
      </c>
      <c r="G108" s="8">
        <v>16762</v>
      </c>
      <c r="H108" s="8">
        <v>1676.2</v>
      </c>
      <c r="I108" s="8">
        <v>1676.2</v>
      </c>
      <c r="J108" s="8">
        <v>1676.2</v>
      </c>
      <c r="K108" s="8">
        <v>0</v>
      </c>
      <c r="L108" s="8">
        <v>4298.4197260273968</v>
      </c>
      <c r="M108" s="8">
        <v>24247.495890410959</v>
      </c>
      <c r="N108" s="15">
        <v>11891357.740273973</v>
      </c>
      <c r="O108" s="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</row>
    <row r="109" spans="1:96" ht="24.95" customHeight="1" x14ac:dyDescent="0.25">
      <c r="A109" s="5" t="s">
        <v>24</v>
      </c>
      <c r="B109" s="6">
        <v>2</v>
      </c>
      <c r="C109" s="7" t="s">
        <v>95</v>
      </c>
      <c r="D109" s="23" t="s">
        <v>103</v>
      </c>
      <c r="E109" s="4">
        <f>153-13</f>
        <v>140</v>
      </c>
      <c r="F109" s="8">
        <v>601.39068493150683</v>
      </c>
      <c r="G109" s="8">
        <v>14071</v>
      </c>
      <c r="H109" s="8">
        <v>1407.1000000000001</v>
      </c>
      <c r="I109" s="8">
        <v>1407.1000000000001</v>
      </c>
      <c r="J109" s="8">
        <v>1407.1000000000001</v>
      </c>
      <c r="K109" s="8">
        <v>0</v>
      </c>
      <c r="L109" s="8">
        <v>3608.3441095890407</v>
      </c>
      <c r="M109" s="8">
        <v>20354.76164383562</v>
      </c>
      <c r="N109" s="15">
        <v>34085898.805479445</v>
      </c>
      <c r="O109" s="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</row>
    <row r="110" spans="1:96" ht="24.95" customHeight="1" x14ac:dyDescent="0.25">
      <c r="A110" s="9"/>
      <c r="B110" s="10"/>
      <c r="C110" s="11" t="s">
        <v>95</v>
      </c>
      <c r="D110" s="25" t="s">
        <v>460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6"/>
      <c r="O110" s="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</row>
    <row r="111" spans="1:96" ht="24.95" customHeight="1" x14ac:dyDescent="0.25">
      <c r="A111" s="5" t="s">
        <v>12</v>
      </c>
      <c r="B111" s="6">
        <v>1</v>
      </c>
      <c r="C111" s="7" t="s">
        <v>95</v>
      </c>
      <c r="D111" s="23" t="s">
        <v>104</v>
      </c>
      <c r="E111" s="4">
        <v>1</v>
      </c>
      <c r="F111" s="8">
        <v>611.34904109589047</v>
      </c>
      <c r="G111" s="8">
        <v>14304</v>
      </c>
      <c r="H111" s="8">
        <v>1430.4</v>
      </c>
      <c r="I111" s="8">
        <v>1430.4</v>
      </c>
      <c r="J111" s="8">
        <v>1430.4</v>
      </c>
      <c r="K111" s="8">
        <v>0</v>
      </c>
      <c r="L111" s="8">
        <v>3668.0942465753424</v>
      </c>
      <c r="M111" s="8">
        <v>24453.961643835617</v>
      </c>
      <c r="N111" s="15">
        <v>251264.45589041099</v>
      </c>
      <c r="O111" s="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</row>
    <row r="112" spans="1:96" ht="24.95" customHeight="1" x14ac:dyDescent="0.25">
      <c r="A112" s="5" t="s">
        <v>12</v>
      </c>
      <c r="B112" s="6">
        <v>1</v>
      </c>
      <c r="C112" s="7" t="s">
        <v>95</v>
      </c>
      <c r="D112" s="23" t="s">
        <v>105</v>
      </c>
      <c r="E112" s="4">
        <v>1</v>
      </c>
      <c r="F112" s="8">
        <v>611.34904109589047</v>
      </c>
      <c r="G112" s="8">
        <v>14304</v>
      </c>
      <c r="H112" s="8">
        <v>1430.4</v>
      </c>
      <c r="I112" s="8">
        <v>1430.4</v>
      </c>
      <c r="J112" s="8">
        <v>1430.4</v>
      </c>
      <c r="K112" s="8">
        <v>0</v>
      </c>
      <c r="L112" s="8">
        <v>3668.0942465753424</v>
      </c>
      <c r="M112" s="8">
        <v>24453.961643835617</v>
      </c>
      <c r="N112" s="15">
        <v>251264.45589041099</v>
      </c>
      <c r="O112" s="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</row>
    <row r="113" spans="1:96" ht="24.95" customHeight="1" x14ac:dyDescent="0.25">
      <c r="A113" s="5" t="s">
        <v>12</v>
      </c>
      <c r="B113" s="6">
        <v>1</v>
      </c>
      <c r="C113" s="7" t="s">
        <v>95</v>
      </c>
      <c r="D113" s="23" t="s">
        <v>106</v>
      </c>
      <c r="E113" s="4">
        <v>1</v>
      </c>
      <c r="F113" s="8">
        <v>611.34904109589047</v>
      </c>
      <c r="G113" s="8">
        <v>14304</v>
      </c>
      <c r="H113" s="8">
        <v>1430.4</v>
      </c>
      <c r="I113" s="8">
        <v>1430.4</v>
      </c>
      <c r="J113" s="8">
        <v>1430.4</v>
      </c>
      <c r="K113" s="8">
        <v>0</v>
      </c>
      <c r="L113" s="8">
        <v>3668.0942465753424</v>
      </c>
      <c r="M113" s="8">
        <v>24453.961643835617</v>
      </c>
      <c r="N113" s="15">
        <v>251264.45589041099</v>
      </c>
      <c r="O113" s="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</row>
    <row r="114" spans="1:96" ht="24.95" customHeight="1" x14ac:dyDescent="0.25">
      <c r="A114" s="5" t="s">
        <v>12</v>
      </c>
      <c r="B114" s="6">
        <v>1</v>
      </c>
      <c r="C114" s="7" t="s">
        <v>95</v>
      </c>
      <c r="D114" s="23" t="s">
        <v>107</v>
      </c>
      <c r="E114" s="4">
        <v>1</v>
      </c>
      <c r="F114" s="8">
        <v>611.34904109589047</v>
      </c>
      <c r="G114" s="8">
        <v>14304</v>
      </c>
      <c r="H114" s="8">
        <v>1430.4</v>
      </c>
      <c r="I114" s="8">
        <v>1430.4</v>
      </c>
      <c r="J114" s="8">
        <v>1430.4</v>
      </c>
      <c r="K114" s="8">
        <v>0</v>
      </c>
      <c r="L114" s="8">
        <v>3668.0942465753424</v>
      </c>
      <c r="M114" s="8">
        <v>24453.961643835617</v>
      </c>
      <c r="N114" s="15">
        <v>251264.45589041099</v>
      </c>
      <c r="O114" s="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</row>
    <row r="115" spans="1:96" ht="24.95" customHeight="1" x14ac:dyDescent="0.25">
      <c r="A115" s="5" t="s">
        <v>12</v>
      </c>
      <c r="B115" s="6">
        <v>1</v>
      </c>
      <c r="C115" s="7" t="s">
        <v>95</v>
      </c>
      <c r="D115" s="23" t="s">
        <v>108</v>
      </c>
      <c r="E115" s="4">
        <v>1</v>
      </c>
      <c r="F115" s="8">
        <v>611.34904109589047</v>
      </c>
      <c r="G115" s="8">
        <v>14304</v>
      </c>
      <c r="H115" s="8">
        <v>1430.4</v>
      </c>
      <c r="I115" s="8">
        <v>1430.4</v>
      </c>
      <c r="J115" s="8">
        <v>1430.4</v>
      </c>
      <c r="K115" s="8">
        <v>0</v>
      </c>
      <c r="L115" s="8">
        <v>3668.0942465753424</v>
      </c>
      <c r="M115" s="8">
        <v>24453.961643835617</v>
      </c>
      <c r="N115" s="15">
        <v>251264.45589041099</v>
      </c>
      <c r="O115" s="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</row>
    <row r="116" spans="1:96" ht="24.95" customHeight="1" x14ac:dyDescent="0.25">
      <c r="A116" s="5" t="s">
        <v>12</v>
      </c>
      <c r="B116" s="6">
        <v>1</v>
      </c>
      <c r="C116" s="7" t="s">
        <v>95</v>
      </c>
      <c r="D116" s="23" t="s">
        <v>109</v>
      </c>
      <c r="E116" s="4">
        <v>1</v>
      </c>
      <c r="F116" s="8">
        <v>611.34904109589047</v>
      </c>
      <c r="G116" s="8">
        <v>14304</v>
      </c>
      <c r="H116" s="8">
        <v>1430.4</v>
      </c>
      <c r="I116" s="8">
        <v>1430.4</v>
      </c>
      <c r="J116" s="8">
        <v>1430.4</v>
      </c>
      <c r="K116" s="8">
        <v>0</v>
      </c>
      <c r="L116" s="8">
        <v>3668.0942465753424</v>
      </c>
      <c r="M116" s="8">
        <v>24453.961643835617</v>
      </c>
      <c r="N116" s="15">
        <v>251264.45589041099</v>
      </c>
      <c r="O116" s="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</row>
    <row r="117" spans="1:96" ht="24.95" customHeight="1" x14ac:dyDescent="0.25">
      <c r="A117" s="5" t="s">
        <v>12</v>
      </c>
      <c r="B117" s="6">
        <v>1</v>
      </c>
      <c r="C117" s="7" t="s">
        <v>95</v>
      </c>
      <c r="D117" s="23" t="s">
        <v>110</v>
      </c>
      <c r="E117" s="4">
        <v>1</v>
      </c>
      <c r="F117" s="8">
        <v>611.34904109589047</v>
      </c>
      <c r="G117" s="8">
        <v>14304</v>
      </c>
      <c r="H117" s="8">
        <v>1430.4</v>
      </c>
      <c r="I117" s="8">
        <v>1430.4</v>
      </c>
      <c r="J117" s="8">
        <v>1430.4</v>
      </c>
      <c r="K117" s="8">
        <v>0</v>
      </c>
      <c r="L117" s="8">
        <v>3668.0942465753424</v>
      </c>
      <c r="M117" s="8">
        <v>24453.961643835617</v>
      </c>
      <c r="N117" s="15">
        <v>251264.45589041099</v>
      </c>
      <c r="O117" s="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</row>
    <row r="118" spans="1:96" ht="24.95" customHeight="1" x14ac:dyDescent="0.25">
      <c r="A118" s="5" t="s">
        <v>24</v>
      </c>
      <c r="B118" s="6">
        <v>2</v>
      </c>
      <c r="C118" s="7" t="s">
        <v>95</v>
      </c>
      <c r="D118" s="23" t="s">
        <v>486</v>
      </c>
      <c r="E118" s="4">
        <v>1</v>
      </c>
      <c r="F118" s="8">
        <v>566.81424657534251</v>
      </c>
      <c r="G118" s="8">
        <v>13262</v>
      </c>
      <c r="H118" s="8">
        <v>1326.2</v>
      </c>
      <c r="I118" s="8">
        <v>1326.2</v>
      </c>
      <c r="J118" s="8">
        <v>1326.2</v>
      </c>
      <c r="K118" s="8">
        <v>0</v>
      </c>
      <c r="L118" s="8">
        <v>3400.8854794520553</v>
      </c>
      <c r="M118" s="8">
        <v>19184.482191780822</v>
      </c>
      <c r="N118" s="15">
        <v>229472.56767123289</v>
      </c>
      <c r="O118" s="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</row>
    <row r="119" spans="1:96" ht="24.95" customHeight="1" x14ac:dyDescent="0.25">
      <c r="A119" s="5" t="s">
        <v>24</v>
      </c>
      <c r="B119" s="6">
        <v>2</v>
      </c>
      <c r="C119" s="7" t="s">
        <v>95</v>
      </c>
      <c r="D119" s="23" t="s">
        <v>116</v>
      </c>
      <c r="E119" s="4">
        <v>17</v>
      </c>
      <c r="F119" s="8">
        <v>428.50849315068496</v>
      </c>
      <c r="G119" s="8">
        <v>10026</v>
      </c>
      <c r="H119" s="8">
        <v>1002.6</v>
      </c>
      <c r="I119" s="8">
        <v>1002.6</v>
      </c>
      <c r="J119" s="8">
        <v>1002.6</v>
      </c>
      <c r="K119" s="8">
        <v>0</v>
      </c>
      <c r="L119" s="8">
        <v>2571.0509589041098</v>
      </c>
      <c r="M119" s="8">
        <v>14503.364383561646</v>
      </c>
      <c r="N119" s="15">
        <v>2949160.260821918</v>
      </c>
      <c r="O119" s="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</row>
    <row r="120" spans="1:96" ht="24.95" customHeight="1" x14ac:dyDescent="0.25">
      <c r="A120" s="5" t="s">
        <v>24</v>
      </c>
      <c r="B120" s="6">
        <v>2</v>
      </c>
      <c r="C120" s="7" t="s">
        <v>95</v>
      </c>
      <c r="D120" s="23" t="s">
        <v>117</v>
      </c>
      <c r="E120" s="4">
        <v>1</v>
      </c>
      <c r="F120" s="8">
        <v>490.60931506849312</v>
      </c>
      <c r="G120" s="8">
        <v>11479</v>
      </c>
      <c r="H120" s="8">
        <v>1147.9000000000001</v>
      </c>
      <c r="I120" s="8">
        <v>1147.9000000000001</v>
      </c>
      <c r="J120" s="8">
        <v>1147.9000000000001</v>
      </c>
      <c r="K120" s="8">
        <v>0</v>
      </c>
      <c r="L120" s="8">
        <v>2943.6558904109584</v>
      </c>
      <c r="M120" s="8">
        <v>16605.23835616438</v>
      </c>
      <c r="N120" s="15">
        <v>198621.29424657533</v>
      </c>
      <c r="O120" s="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</row>
    <row r="121" spans="1:96" ht="24.95" customHeight="1" x14ac:dyDescent="0.25">
      <c r="A121" s="5" t="s">
        <v>24</v>
      </c>
      <c r="B121" s="6">
        <v>2</v>
      </c>
      <c r="C121" s="7" t="s">
        <v>95</v>
      </c>
      <c r="D121" s="23" t="s">
        <v>111</v>
      </c>
      <c r="E121" s="4">
        <v>3</v>
      </c>
      <c r="F121" s="8">
        <v>445.17698630136988</v>
      </c>
      <c r="G121" s="8">
        <v>10416</v>
      </c>
      <c r="H121" s="8">
        <v>1041.6000000000001</v>
      </c>
      <c r="I121" s="8">
        <v>1041.6000000000001</v>
      </c>
      <c r="J121" s="8">
        <v>1041.6000000000001</v>
      </c>
      <c r="K121" s="8">
        <v>0</v>
      </c>
      <c r="L121" s="8">
        <v>2671.0619178082188</v>
      </c>
      <c r="M121" s="8">
        <v>15067.528767123291</v>
      </c>
      <c r="N121" s="15">
        <v>540684.57205479452</v>
      </c>
      <c r="O121" s="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</row>
    <row r="122" spans="1:96" ht="24.95" customHeight="1" x14ac:dyDescent="0.25">
      <c r="A122" s="5" t="s">
        <v>24</v>
      </c>
      <c r="B122" s="6">
        <v>2</v>
      </c>
      <c r="C122" s="7" t="s">
        <v>95</v>
      </c>
      <c r="D122" s="23" t="s">
        <v>112</v>
      </c>
      <c r="E122" s="4">
        <v>3</v>
      </c>
      <c r="F122" s="8">
        <v>517.06520547945206</v>
      </c>
      <c r="G122" s="8">
        <v>12098</v>
      </c>
      <c r="H122" s="8">
        <v>1209.8</v>
      </c>
      <c r="I122" s="8">
        <v>1209.8</v>
      </c>
      <c r="J122" s="8">
        <v>1209.8</v>
      </c>
      <c r="K122" s="8">
        <v>0</v>
      </c>
      <c r="L122" s="8">
        <v>3102.3912328767119</v>
      </c>
      <c r="M122" s="8">
        <v>17500.668493150682</v>
      </c>
      <c r="N122" s="15">
        <v>627995.57917808217</v>
      </c>
      <c r="O122" s="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</row>
    <row r="123" spans="1:96" ht="24.95" customHeight="1" x14ac:dyDescent="0.25">
      <c r="A123" s="5" t="s">
        <v>24</v>
      </c>
      <c r="B123" s="6">
        <v>2</v>
      </c>
      <c r="C123" s="7" t="s">
        <v>95</v>
      </c>
      <c r="D123" s="23" t="s">
        <v>113</v>
      </c>
      <c r="E123" s="4">
        <v>3</v>
      </c>
      <c r="F123" s="8">
        <v>547.53863013698628</v>
      </c>
      <c r="G123" s="8">
        <v>12811</v>
      </c>
      <c r="H123" s="8">
        <v>1281.1000000000001</v>
      </c>
      <c r="I123" s="8">
        <v>1281.1000000000001</v>
      </c>
      <c r="J123" s="8">
        <v>1281.1000000000001</v>
      </c>
      <c r="K123" s="8">
        <v>0</v>
      </c>
      <c r="L123" s="8">
        <v>3285.2317808219177</v>
      </c>
      <c r="M123" s="8">
        <v>18532.07671232877</v>
      </c>
      <c r="N123" s="15">
        <v>665006.72547945194</v>
      </c>
      <c r="O123" s="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</row>
    <row r="124" spans="1:96" ht="24.95" customHeight="1" x14ac:dyDescent="0.25">
      <c r="A124" s="5" t="s">
        <v>24</v>
      </c>
      <c r="B124" s="6">
        <v>2</v>
      </c>
      <c r="C124" s="7" t="s">
        <v>95</v>
      </c>
      <c r="D124" s="23" t="s">
        <v>114</v>
      </c>
      <c r="E124" s="4">
        <v>4</v>
      </c>
      <c r="F124" s="8">
        <v>333.02794520547951</v>
      </c>
      <c r="G124" s="8">
        <v>7792</v>
      </c>
      <c r="H124" s="8">
        <v>779.2</v>
      </c>
      <c r="I124" s="8">
        <v>779.2</v>
      </c>
      <c r="J124" s="8">
        <v>779.2</v>
      </c>
      <c r="K124" s="8">
        <v>0</v>
      </c>
      <c r="L124" s="8">
        <v>1998.167671232877</v>
      </c>
      <c r="M124" s="8">
        <v>11271.715068493151</v>
      </c>
      <c r="N124" s="15">
        <v>539300.33095890423</v>
      </c>
      <c r="O124" s="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</row>
    <row r="125" spans="1:96" ht="24.95" customHeight="1" x14ac:dyDescent="0.25">
      <c r="A125" s="5" t="s">
        <v>24</v>
      </c>
      <c r="B125" s="6">
        <v>2</v>
      </c>
      <c r="C125" s="7" t="s">
        <v>95</v>
      </c>
      <c r="D125" s="23" t="s">
        <v>115</v>
      </c>
      <c r="E125" s="4">
        <v>2</v>
      </c>
      <c r="F125" s="40">
        <v>315.24821917808219</v>
      </c>
      <c r="G125" s="8">
        <v>7376</v>
      </c>
      <c r="H125" s="8">
        <v>737.6</v>
      </c>
      <c r="I125" s="8">
        <v>737.6</v>
      </c>
      <c r="J125" s="8">
        <v>737.6</v>
      </c>
      <c r="K125" s="8">
        <v>0</v>
      </c>
      <c r="L125" s="8">
        <v>1891.4893150684932</v>
      </c>
      <c r="M125" s="8">
        <v>10669.939726027398</v>
      </c>
      <c r="N125" s="15">
        <v>255254.0580821918</v>
      </c>
      <c r="O125" s="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</row>
    <row r="126" spans="1:96" ht="24.95" customHeight="1" x14ac:dyDescent="0.25">
      <c r="A126" s="9"/>
      <c r="B126" s="10"/>
      <c r="C126" s="11" t="s">
        <v>118</v>
      </c>
      <c r="D126" s="31" t="s">
        <v>119</v>
      </c>
      <c r="E126" s="25"/>
      <c r="F126" s="25"/>
      <c r="G126" s="25"/>
      <c r="H126" s="25"/>
      <c r="I126" s="25"/>
      <c r="J126" s="25"/>
      <c r="K126" s="25"/>
      <c r="L126" s="25"/>
      <c r="M126" s="25"/>
      <c r="N126" s="26"/>
      <c r="O126" s="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</row>
    <row r="127" spans="1:96" ht="24.95" customHeight="1" x14ac:dyDescent="0.25">
      <c r="A127" s="5" t="s">
        <v>12</v>
      </c>
      <c r="B127" s="6">
        <v>1</v>
      </c>
      <c r="C127" s="7" t="s">
        <v>118</v>
      </c>
      <c r="D127" s="23" t="s">
        <v>120</v>
      </c>
      <c r="E127" s="4">
        <v>1</v>
      </c>
      <c r="F127" s="8">
        <v>828.42410958904111</v>
      </c>
      <c r="G127" s="8">
        <v>19383</v>
      </c>
      <c r="H127" s="8">
        <v>1938.3000000000002</v>
      </c>
      <c r="I127" s="8">
        <v>1938.3000000000002</v>
      </c>
      <c r="J127" s="8">
        <v>1938.3000000000002</v>
      </c>
      <c r="K127" s="8">
        <v>0</v>
      </c>
      <c r="L127" s="8">
        <v>4970.5446575342467</v>
      </c>
      <c r="M127" s="8">
        <v>33136.964383561644</v>
      </c>
      <c r="N127" s="15">
        <v>340482.30904109584</v>
      </c>
      <c r="O127" s="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</row>
    <row r="128" spans="1:96" ht="24.95" customHeight="1" x14ac:dyDescent="0.25">
      <c r="A128" s="5" t="s">
        <v>12</v>
      </c>
      <c r="B128" s="6">
        <v>1</v>
      </c>
      <c r="C128" s="7" t="s">
        <v>118</v>
      </c>
      <c r="D128" s="23" t="s">
        <v>56</v>
      </c>
      <c r="E128" s="4">
        <v>1</v>
      </c>
      <c r="F128" s="8">
        <v>483.81369863013697</v>
      </c>
      <c r="G128" s="8">
        <v>11320</v>
      </c>
      <c r="H128" s="8">
        <v>1132</v>
      </c>
      <c r="I128" s="8">
        <v>1132</v>
      </c>
      <c r="J128" s="8">
        <v>1132</v>
      </c>
      <c r="K128" s="8">
        <v>0</v>
      </c>
      <c r="L128" s="8">
        <v>2902.8821917808218</v>
      </c>
      <c r="M128" s="8">
        <v>19352.547945205479</v>
      </c>
      <c r="N128" s="15">
        <v>198847.43013698628</v>
      </c>
      <c r="O128" s="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</row>
    <row r="129" spans="1:96" ht="24.95" customHeight="1" x14ac:dyDescent="0.25">
      <c r="A129" s="5" t="s">
        <v>12</v>
      </c>
      <c r="B129" s="6">
        <v>1</v>
      </c>
      <c r="C129" s="7" t="s">
        <v>118</v>
      </c>
      <c r="D129" s="23" t="s">
        <v>481</v>
      </c>
      <c r="E129" s="4">
        <v>5</v>
      </c>
      <c r="F129" s="8">
        <v>443.33917808219172</v>
      </c>
      <c r="G129" s="8">
        <v>10373</v>
      </c>
      <c r="H129" s="8">
        <v>1037.3</v>
      </c>
      <c r="I129" s="8">
        <v>1037.3</v>
      </c>
      <c r="J129" s="8">
        <v>1037.3</v>
      </c>
      <c r="K129" s="8">
        <v>0</v>
      </c>
      <c r="L129" s="8">
        <v>2660.0350684931504</v>
      </c>
      <c r="M129" s="8">
        <v>17733.56712328767</v>
      </c>
      <c r="N129" s="15">
        <v>911062.01095890417</v>
      </c>
      <c r="O129" s="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</row>
    <row r="130" spans="1:96" ht="24.95" customHeight="1" x14ac:dyDescent="0.25">
      <c r="A130" s="5" t="s">
        <v>12</v>
      </c>
      <c r="B130" s="6">
        <v>1</v>
      </c>
      <c r="C130" s="7" t="s">
        <v>118</v>
      </c>
      <c r="D130" s="23" t="s">
        <v>121</v>
      </c>
      <c r="E130" s="4">
        <v>1</v>
      </c>
      <c r="F130" s="8">
        <v>485.18136986301374</v>
      </c>
      <c r="G130" s="8">
        <v>11352</v>
      </c>
      <c r="H130" s="8">
        <v>1135.2</v>
      </c>
      <c r="I130" s="8">
        <v>1135.2</v>
      </c>
      <c r="J130" s="8">
        <v>1135.2</v>
      </c>
      <c r="K130" s="8">
        <v>0</v>
      </c>
      <c r="L130" s="8">
        <v>2911.0882191780825</v>
      </c>
      <c r="M130" s="8">
        <v>19407.254794520552</v>
      </c>
      <c r="N130" s="15">
        <v>199409.54301369865</v>
      </c>
      <c r="O130" s="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</row>
    <row r="131" spans="1:96" ht="24.95" customHeight="1" x14ac:dyDescent="0.25">
      <c r="A131" s="5" t="s">
        <v>24</v>
      </c>
      <c r="B131" s="6">
        <v>2</v>
      </c>
      <c r="C131" s="7" t="s">
        <v>118</v>
      </c>
      <c r="D131" s="23" t="s">
        <v>122</v>
      </c>
      <c r="E131" s="4">
        <v>1</v>
      </c>
      <c r="F131" s="8">
        <v>444.36493150684936</v>
      </c>
      <c r="G131" s="8">
        <v>10397</v>
      </c>
      <c r="H131" s="8">
        <v>1039.7</v>
      </c>
      <c r="I131" s="8">
        <v>1039.7</v>
      </c>
      <c r="J131" s="8">
        <v>1039.7</v>
      </c>
      <c r="K131" s="8">
        <v>0</v>
      </c>
      <c r="L131" s="8">
        <v>2666.189589041096</v>
      </c>
      <c r="M131" s="8">
        <v>15040.043835616441</v>
      </c>
      <c r="N131" s="15">
        <v>179899.43342465756</v>
      </c>
      <c r="O131" s="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</row>
    <row r="132" spans="1:96" ht="24.95" customHeight="1" x14ac:dyDescent="0.25">
      <c r="A132" s="5" t="s">
        <v>24</v>
      </c>
      <c r="B132" s="6">
        <v>2</v>
      </c>
      <c r="C132" s="7" t="s">
        <v>118</v>
      </c>
      <c r="D132" s="23" t="s">
        <v>123</v>
      </c>
      <c r="E132" s="4">
        <v>1</v>
      </c>
      <c r="F132" s="8">
        <v>476.84712328767125</v>
      </c>
      <c r="G132" s="8">
        <v>11157</v>
      </c>
      <c r="H132" s="8">
        <v>1115.7</v>
      </c>
      <c r="I132" s="8">
        <v>1115.7</v>
      </c>
      <c r="J132" s="8">
        <v>1115.7</v>
      </c>
      <c r="K132" s="8">
        <v>0</v>
      </c>
      <c r="L132" s="8">
        <v>2861.0827397260277</v>
      </c>
      <c r="M132" s="8">
        <v>16139.441095890414</v>
      </c>
      <c r="N132" s="15">
        <v>193049.72383561646</v>
      </c>
      <c r="O132" s="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</row>
    <row r="133" spans="1:96" ht="24.95" customHeight="1" x14ac:dyDescent="0.25">
      <c r="A133" s="5" t="s">
        <v>24</v>
      </c>
      <c r="B133" s="6">
        <v>2</v>
      </c>
      <c r="C133" s="7" t="s">
        <v>118</v>
      </c>
      <c r="D133" s="23" t="s">
        <v>124</v>
      </c>
      <c r="E133" s="4">
        <v>2</v>
      </c>
      <c r="F133" s="8">
        <v>441.97150684931506</v>
      </c>
      <c r="G133" s="8">
        <v>10341</v>
      </c>
      <c r="H133" s="8">
        <v>1034.1000000000001</v>
      </c>
      <c r="I133" s="8">
        <v>1034.1000000000001</v>
      </c>
      <c r="J133" s="8">
        <v>1034.1000000000001</v>
      </c>
      <c r="K133" s="8">
        <v>0</v>
      </c>
      <c r="L133" s="8">
        <v>2651.8290410958903</v>
      </c>
      <c r="M133" s="8">
        <v>14959.035616438357</v>
      </c>
      <c r="N133" s="15">
        <v>357860.92931506853</v>
      </c>
      <c r="O133" s="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</row>
    <row r="134" spans="1:96" ht="24.95" customHeight="1" x14ac:dyDescent="0.25">
      <c r="A134" s="5" t="s">
        <v>24</v>
      </c>
      <c r="B134" s="6">
        <v>2</v>
      </c>
      <c r="C134" s="7" t="s">
        <v>118</v>
      </c>
      <c r="D134" s="23" t="s">
        <v>125</v>
      </c>
      <c r="E134" s="4">
        <v>2</v>
      </c>
      <c r="F134" s="8">
        <v>439.79178082191783</v>
      </c>
      <c r="G134" s="8">
        <v>10290</v>
      </c>
      <c r="H134" s="8">
        <v>1029</v>
      </c>
      <c r="I134" s="8">
        <v>1029</v>
      </c>
      <c r="J134" s="8">
        <v>1029</v>
      </c>
      <c r="K134" s="8">
        <v>0</v>
      </c>
      <c r="L134" s="8">
        <v>2638.7506849315068</v>
      </c>
      <c r="M134" s="8">
        <v>14885.260273972603</v>
      </c>
      <c r="N134" s="15">
        <v>356096.02191780822</v>
      </c>
      <c r="O134" s="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</row>
    <row r="135" spans="1:96" ht="24.95" customHeight="1" x14ac:dyDescent="0.25">
      <c r="A135" s="5" t="s">
        <v>24</v>
      </c>
      <c r="B135" s="6">
        <v>2</v>
      </c>
      <c r="C135" s="7" t="s">
        <v>118</v>
      </c>
      <c r="D135" s="23" t="s">
        <v>126</v>
      </c>
      <c r="E135" s="4">
        <v>2</v>
      </c>
      <c r="F135" s="8">
        <v>412.13917808219173</v>
      </c>
      <c r="G135" s="8">
        <v>9643</v>
      </c>
      <c r="H135" s="8">
        <v>964.30000000000007</v>
      </c>
      <c r="I135" s="8">
        <v>964.30000000000007</v>
      </c>
      <c r="J135" s="8">
        <v>964.30000000000007</v>
      </c>
      <c r="K135" s="8">
        <v>0</v>
      </c>
      <c r="L135" s="8">
        <v>2472.8350684931506</v>
      </c>
      <c r="M135" s="8">
        <v>13949.326027397259</v>
      </c>
      <c r="N135" s="15">
        <v>333705.92219178082</v>
      </c>
      <c r="O135" s="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</row>
    <row r="136" spans="1:96" ht="24.95" customHeight="1" x14ac:dyDescent="0.25">
      <c r="A136" s="5" t="s">
        <v>24</v>
      </c>
      <c r="B136" s="6">
        <v>2</v>
      </c>
      <c r="C136" s="7" t="s">
        <v>118</v>
      </c>
      <c r="D136" s="23" t="s">
        <v>127</v>
      </c>
      <c r="E136" s="4">
        <v>2</v>
      </c>
      <c r="F136" s="8">
        <v>382.99068493150685</v>
      </c>
      <c r="G136" s="8">
        <v>8961</v>
      </c>
      <c r="H136" s="8">
        <v>896.1</v>
      </c>
      <c r="I136" s="8">
        <v>896.1</v>
      </c>
      <c r="J136" s="8">
        <v>896.1</v>
      </c>
      <c r="K136" s="8">
        <v>0</v>
      </c>
      <c r="L136" s="8">
        <v>2297.9441095890411</v>
      </c>
      <c r="M136" s="8">
        <v>12962.761643835618</v>
      </c>
      <c r="N136" s="15">
        <v>310104.61150684929</v>
      </c>
      <c r="O136" s="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</row>
    <row r="137" spans="1:96" ht="24.95" customHeight="1" x14ac:dyDescent="0.25">
      <c r="A137" s="5" t="s">
        <v>24</v>
      </c>
      <c r="B137" s="6">
        <v>2</v>
      </c>
      <c r="C137" s="7" t="s">
        <v>118</v>
      </c>
      <c r="D137" s="23" t="s">
        <v>128</v>
      </c>
      <c r="E137" s="4">
        <v>16</v>
      </c>
      <c r="F137" s="8">
        <v>377.90465753424661</v>
      </c>
      <c r="G137" s="8">
        <v>8842</v>
      </c>
      <c r="H137" s="8">
        <v>884.2</v>
      </c>
      <c r="I137" s="8">
        <v>884.2</v>
      </c>
      <c r="J137" s="8">
        <v>884.2</v>
      </c>
      <c r="K137" s="8">
        <v>0</v>
      </c>
      <c r="L137" s="8">
        <v>2267.4279452054793</v>
      </c>
      <c r="M137" s="8">
        <v>12790.619178082194</v>
      </c>
      <c r="N137" s="15">
        <v>2447891.9539726027</v>
      </c>
      <c r="O137" s="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</row>
    <row r="138" spans="1:96" ht="24.95" customHeight="1" x14ac:dyDescent="0.25">
      <c r="A138" s="5" t="s">
        <v>24</v>
      </c>
      <c r="B138" s="6">
        <v>2</v>
      </c>
      <c r="C138" s="7" t="s">
        <v>118</v>
      </c>
      <c r="D138" s="23" t="s">
        <v>129</v>
      </c>
      <c r="E138" s="4">
        <v>15</v>
      </c>
      <c r="F138" s="8">
        <v>353.84219178082191</v>
      </c>
      <c r="G138" s="8">
        <v>8279</v>
      </c>
      <c r="H138" s="8">
        <v>827.90000000000009</v>
      </c>
      <c r="I138" s="8">
        <v>827.90000000000009</v>
      </c>
      <c r="J138" s="8">
        <v>827.90000000000009</v>
      </c>
      <c r="K138" s="8">
        <v>0</v>
      </c>
      <c r="L138" s="8">
        <v>2123.0531506849311</v>
      </c>
      <c r="M138" s="8">
        <v>11976.19726027397</v>
      </c>
      <c r="N138" s="15">
        <v>2148774.7561643831</v>
      </c>
      <c r="O138" s="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</row>
    <row r="139" spans="1:96" ht="24.95" customHeight="1" x14ac:dyDescent="0.25">
      <c r="A139" s="5" t="s">
        <v>24</v>
      </c>
      <c r="B139" s="6">
        <v>2</v>
      </c>
      <c r="C139" s="7" t="s">
        <v>118</v>
      </c>
      <c r="D139" s="23" t="s">
        <v>130</v>
      </c>
      <c r="E139" s="4">
        <v>2</v>
      </c>
      <c r="F139" s="40">
        <v>315.24821917808219</v>
      </c>
      <c r="G139" s="8">
        <v>7376</v>
      </c>
      <c r="H139" s="8">
        <v>737.6</v>
      </c>
      <c r="I139" s="8">
        <v>737.6</v>
      </c>
      <c r="J139" s="8">
        <v>737.6</v>
      </c>
      <c r="K139" s="8">
        <v>0</v>
      </c>
      <c r="L139" s="8">
        <v>1891.4893150684932</v>
      </c>
      <c r="M139" s="8">
        <v>10669.939726027398</v>
      </c>
      <c r="N139" s="15">
        <v>255254.0580821918</v>
      </c>
      <c r="O139" s="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</row>
    <row r="140" spans="1:96" ht="24.95" customHeight="1" x14ac:dyDescent="0.25">
      <c r="A140" s="5" t="s">
        <v>24</v>
      </c>
      <c r="B140" s="6">
        <v>2</v>
      </c>
      <c r="C140" s="7" t="s">
        <v>118</v>
      </c>
      <c r="D140" s="23" t="s">
        <v>80</v>
      </c>
      <c r="E140" s="4">
        <v>2</v>
      </c>
      <c r="F140" s="8">
        <v>412.60931506849312</v>
      </c>
      <c r="G140" s="8">
        <v>9654</v>
      </c>
      <c r="H140" s="8">
        <v>965.40000000000009</v>
      </c>
      <c r="I140" s="8">
        <v>965.40000000000009</v>
      </c>
      <c r="J140" s="8">
        <v>965.40000000000009</v>
      </c>
      <c r="K140" s="8">
        <v>0</v>
      </c>
      <c r="L140" s="8">
        <v>2475.6558904109584</v>
      </c>
      <c r="M140" s="8">
        <v>13965.238356164382</v>
      </c>
      <c r="N140" s="15">
        <v>334086.58849315072</v>
      </c>
      <c r="O140" s="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</row>
    <row r="141" spans="1:96" ht="24.95" customHeight="1" x14ac:dyDescent="0.25">
      <c r="A141" s="9"/>
      <c r="B141" s="10"/>
      <c r="C141" s="11" t="s">
        <v>131</v>
      </c>
      <c r="D141" s="31" t="s">
        <v>132</v>
      </c>
      <c r="E141" s="25"/>
      <c r="F141" s="25"/>
      <c r="G141" s="25"/>
      <c r="H141" s="25"/>
      <c r="I141" s="25"/>
      <c r="J141" s="25"/>
      <c r="K141" s="25"/>
      <c r="L141" s="25"/>
      <c r="M141" s="25"/>
      <c r="N141" s="26"/>
      <c r="O141" s="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</row>
    <row r="142" spans="1:96" ht="24.95" customHeight="1" x14ac:dyDescent="0.25">
      <c r="A142" s="5" t="s">
        <v>12</v>
      </c>
      <c r="B142" s="6">
        <v>1</v>
      </c>
      <c r="C142" s="7" t="s">
        <v>131</v>
      </c>
      <c r="D142" s="23" t="s">
        <v>133</v>
      </c>
      <c r="E142" s="4">
        <v>1</v>
      </c>
      <c r="F142" s="8">
        <v>648.40438356164373</v>
      </c>
      <c r="G142" s="8">
        <v>15171</v>
      </c>
      <c r="H142" s="8">
        <v>1517.1000000000001</v>
      </c>
      <c r="I142" s="8">
        <v>1517.1000000000001</v>
      </c>
      <c r="J142" s="8">
        <v>1517.1000000000001</v>
      </c>
      <c r="K142" s="8">
        <v>0</v>
      </c>
      <c r="L142" s="8">
        <v>3890.4263013698624</v>
      </c>
      <c r="M142" s="8">
        <v>25936.175342465751</v>
      </c>
      <c r="N142" s="15">
        <v>266494.20164383552</v>
      </c>
      <c r="O142" s="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</row>
    <row r="143" spans="1:96" ht="24.95" customHeight="1" x14ac:dyDescent="0.25">
      <c r="A143" s="5" t="s">
        <v>24</v>
      </c>
      <c r="B143" s="6">
        <v>2</v>
      </c>
      <c r="C143" s="7" t="s">
        <v>131</v>
      </c>
      <c r="D143" s="23" t="s">
        <v>134</v>
      </c>
      <c r="E143" s="4">
        <v>1</v>
      </c>
      <c r="F143" s="8">
        <v>457.14410958904114</v>
      </c>
      <c r="G143" s="8">
        <v>10696</v>
      </c>
      <c r="H143" s="8">
        <v>1069.6000000000001</v>
      </c>
      <c r="I143" s="8">
        <v>1069.6000000000001</v>
      </c>
      <c r="J143" s="8">
        <v>1069.6000000000001</v>
      </c>
      <c r="K143" s="8">
        <v>0</v>
      </c>
      <c r="L143" s="8">
        <v>2742.8646575342468</v>
      </c>
      <c r="M143" s="8">
        <v>15472.569863013701</v>
      </c>
      <c r="N143" s="15">
        <v>185073.03452054795</v>
      </c>
      <c r="O143" s="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</row>
    <row r="144" spans="1:96" ht="24.95" customHeight="1" x14ac:dyDescent="0.25">
      <c r="A144" s="5" t="s">
        <v>24</v>
      </c>
      <c r="B144" s="6">
        <v>2</v>
      </c>
      <c r="C144" s="7" t="s">
        <v>131</v>
      </c>
      <c r="D144" s="23" t="s">
        <v>135</v>
      </c>
      <c r="E144" s="4">
        <v>11</v>
      </c>
      <c r="F144" s="8">
        <v>377.90465753424661</v>
      </c>
      <c r="G144" s="8">
        <v>8842</v>
      </c>
      <c r="H144" s="8">
        <v>884.2</v>
      </c>
      <c r="I144" s="8">
        <v>884.2</v>
      </c>
      <c r="J144" s="8">
        <v>884.2</v>
      </c>
      <c r="K144" s="8">
        <v>0</v>
      </c>
      <c r="L144" s="8">
        <v>2267.4279452054793</v>
      </c>
      <c r="M144" s="8">
        <v>12790.619178082194</v>
      </c>
      <c r="N144" s="15">
        <v>1682925.7183561644</v>
      </c>
      <c r="O144" s="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</row>
    <row r="145" spans="1:96" ht="24.95" customHeight="1" x14ac:dyDescent="0.25">
      <c r="A145" s="5" t="s">
        <v>24</v>
      </c>
      <c r="B145" s="6">
        <v>2</v>
      </c>
      <c r="C145" s="7" t="s">
        <v>131</v>
      </c>
      <c r="D145" s="23" t="s">
        <v>114</v>
      </c>
      <c r="E145" s="4">
        <v>2</v>
      </c>
      <c r="F145" s="8">
        <v>333.02794520547951</v>
      </c>
      <c r="G145" s="8">
        <v>7792</v>
      </c>
      <c r="H145" s="8">
        <v>779.2</v>
      </c>
      <c r="I145" s="8">
        <v>779.2</v>
      </c>
      <c r="J145" s="8">
        <v>779.2</v>
      </c>
      <c r="K145" s="8">
        <v>0</v>
      </c>
      <c r="L145" s="8">
        <v>1998.167671232877</v>
      </c>
      <c r="M145" s="8">
        <v>11271.715068493151</v>
      </c>
      <c r="N145" s="15">
        <v>269650.16547945212</v>
      </c>
      <c r="O145" s="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</row>
    <row r="146" spans="1:96" ht="24.95" customHeight="1" x14ac:dyDescent="0.25">
      <c r="A146" s="9"/>
      <c r="B146" s="10"/>
      <c r="C146" s="11" t="s">
        <v>136</v>
      </c>
      <c r="D146" s="31" t="s">
        <v>137</v>
      </c>
      <c r="E146" s="25"/>
      <c r="F146" s="25"/>
      <c r="G146" s="25"/>
      <c r="H146" s="25"/>
      <c r="I146" s="25"/>
      <c r="J146" s="25"/>
      <c r="K146" s="25"/>
      <c r="L146" s="25"/>
      <c r="M146" s="25"/>
      <c r="N146" s="26"/>
      <c r="O146" s="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</row>
    <row r="147" spans="1:96" ht="24.95" customHeight="1" x14ac:dyDescent="0.25">
      <c r="A147" s="5" t="s">
        <v>12</v>
      </c>
      <c r="B147" s="6">
        <v>1</v>
      </c>
      <c r="C147" s="7" t="s">
        <v>136</v>
      </c>
      <c r="D147" s="23" t="s">
        <v>138</v>
      </c>
      <c r="E147" s="4">
        <v>1</v>
      </c>
      <c r="F147" s="8">
        <v>619.64054794520541</v>
      </c>
      <c r="G147" s="8">
        <v>14498</v>
      </c>
      <c r="H147" s="8">
        <v>1449.8000000000002</v>
      </c>
      <c r="I147" s="8">
        <v>1449.8000000000002</v>
      </c>
      <c r="J147" s="8">
        <v>1449.8000000000002</v>
      </c>
      <c r="K147" s="8">
        <v>0</v>
      </c>
      <c r="L147" s="8">
        <v>3717.8432876712322</v>
      </c>
      <c r="M147" s="8">
        <v>24785.621917808217</v>
      </c>
      <c r="N147" s="15">
        <v>254672.26520547943</v>
      </c>
      <c r="O147" s="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</row>
    <row r="148" spans="1:96" ht="24.95" customHeight="1" x14ac:dyDescent="0.25">
      <c r="A148" s="5" t="s">
        <v>12</v>
      </c>
      <c r="B148" s="6">
        <v>1</v>
      </c>
      <c r="C148" s="7" t="s">
        <v>136</v>
      </c>
      <c r="D148" s="23" t="s">
        <v>139</v>
      </c>
      <c r="E148" s="4">
        <v>1</v>
      </c>
      <c r="F148" s="8">
        <v>498.77260273972604</v>
      </c>
      <c r="G148" s="8">
        <v>11670</v>
      </c>
      <c r="H148" s="8">
        <v>1167</v>
      </c>
      <c r="I148" s="8">
        <v>1167</v>
      </c>
      <c r="J148" s="8">
        <v>1167</v>
      </c>
      <c r="K148" s="8">
        <v>0</v>
      </c>
      <c r="L148" s="8">
        <v>2992.6356164383565</v>
      </c>
      <c r="M148" s="8">
        <v>19950.904109589042</v>
      </c>
      <c r="N148" s="15">
        <v>204995.5397260274</v>
      </c>
      <c r="O148" s="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</row>
    <row r="149" spans="1:96" ht="24.95" customHeight="1" x14ac:dyDescent="0.25">
      <c r="A149" s="5" t="s">
        <v>12</v>
      </c>
      <c r="B149" s="6">
        <v>1</v>
      </c>
      <c r="C149" s="7" t="s">
        <v>136</v>
      </c>
      <c r="D149" s="23" t="s">
        <v>140</v>
      </c>
      <c r="E149" s="4">
        <v>2</v>
      </c>
      <c r="F149" s="8">
        <v>406.45479452054792</v>
      </c>
      <c r="G149" s="8">
        <v>9510</v>
      </c>
      <c r="H149" s="8">
        <v>951</v>
      </c>
      <c r="I149" s="8">
        <v>951</v>
      </c>
      <c r="J149" s="8">
        <v>951</v>
      </c>
      <c r="K149" s="8">
        <v>0</v>
      </c>
      <c r="L149" s="8">
        <v>2438.7287671232875</v>
      </c>
      <c r="M149" s="8">
        <v>16258.191780821917</v>
      </c>
      <c r="N149" s="15">
        <v>334105.84109589038</v>
      </c>
      <c r="O149" s="2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</row>
    <row r="150" spans="1:96" ht="24.95" customHeight="1" x14ac:dyDescent="0.25">
      <c r="A150" s="5" t="s">
        <v>12</v>
      </c>
      <c r="B150" s="6">
        <v>1</v>
      </c>
      <c r="C150" s="7" t="s">
        <v>136</v>
      </c>
      <c r="D150" s="23" t="s">
        <v>141</v>
      </c>
      <c r="E150" s="4">
        <v>2</v>
      </c>
      <c r="F150" s="8">
        <v>406.45479452054792</v>
      </c>
      <c r="G150" s="8">
        <v>9510</v>
      </c>
      <c r="H150" s="8">
        <v>951</v>
      </c>
      <c r="I150" s="8">
        <v>951</v>
      </c>
      <c r="J150" s="8">
        <v>951</v>
      </c>
      <c r="K150" s="8">
        <v>0</v>
      </c>
      <c r="L150" s="8">
        <v>2438.7287671232875</v>
      </c>
      <c r="M150" s="8">
        <v>16258.191780821917</v>
      </c>
      <c r="N150" s="15">
        <v>334105.84109589038</v>
      </c>
      <c r="O150" s="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</row>
    <row r="151" spans="1:96" ht="24.95" customHeight="1" x14ac:dyDescent="0.25">
      <c r="A151" s="5" t="s">
        <v>12</v>
      </c>
      <c r="B151" s="6">
        <v>1</v>
      </c>
      <c r="C151" s="7" t="s">
        <v>136</v>
      </c>
      <c r="D151" s="23" t="s">
        <v>142</v>
      </c>
      <c r="E151" s="4">
        <v>2</v>
      </c>
      <c r="F151" s="8">
        <v>368.28821917808222</v>
      </c>
      <c r="G151" s="8">
        <v>8617</v>
      </c>
      <c r="H151" s="8">
        <v>861.7</v>
      </c>
      <c r="I151" s="8">
        <v>861.7</v>
      </c>
      <c r="J151" s="8">
        <v>861.7</v>
      </c>
      <c r="K151" s="8">
        <v>0</v>
      </c>
      <c r="L151" s="8">
        <v>2209.7293150684932</v>
      </c>
      <c r="M151" s="8">
        <v>14731.528767123289</v>
      </c>
      <c r="N151" s="15">
        <v>302732.91616438358</v>
      </c>
      <c r="O151" s="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</row>
    <row r="152" spans="1:96" ht="24.95" customHeight="1" x14ac:dyDescent="0.25">
      <c r="A152" s="5" t="s">
        <v>24</v>
      </c>
      <c r="B152" s="6">
        <v>2</v>
      </c>
      <c r="C152" s="7" t="s">
        <v>136</v>
      </c>
      <c r="D152" s="23" t="s">
        <v>80</v>
      </c>
      <c r="E152" s="4">
        <v>1</v>
      </c>
      <c r="F152" s="8">
        <v>382.05041095890408</v>
      </c>
      <c r="G152" s="8">
        <v>8939</v>
      </c>
      <c r="H152" s="8">
        <v>893.90000000000009</v>
      </c>
      <c r="I152" s="8">
        <v>893.90000000000009</v>
      </c>
      <c r="J152" s="8">
        <v>893.90000000000009</v>
      </c>
      <c r="K152" s="8">
        <v>0</v>
      </c>
      <c r="L152" s="8">
        <v>2292.3024657534247</v>
      </c>
      <c r="M152" s="8">
        <v>12930.936986301369</v>
      </c>
      <c r="N152" s="15">
        <v>154671.63945205478</v>
      </c>
      <c r="O152" s="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</row>
    <row r="153" spans="1:96" ht="24.95" customHeight="1" x14ac:dyDescent="0.25">
      <c r="A153" s="9"/>
      <c r="B153" s="10"/>
      <c r="C153" s="11" t="s">
        <v>143</v>
      </c>
      <c r="D153" s="31" t="s">
        <v>144</v>
      </c>
      <c r="E153" s="25"/>
      <c r="F153" s="25"/>
      <c r="G153" s="25"/>
      <c r="H153" s="25"/>
      <c r="I153" s="25"/>
      <c r="J153" s="25"/>
      <c r="K153" s="25"/>
      <c r="L153" s="25"/>
      <c r="M153" s="25"/>
      <c r="N153" s="26"/>
      <c r="O153" s="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</row>
    <row r="154" spans="1:96" ht="24.95" customHeight="1" x14ac:dyDescent="0.25">
      <c r="A154" s="5" t="s">
        <v>12</v>
      </c>
      <c r="B154" s="6">
        <v>1</v>
      </c>
      <c r="C154" s="7" t="s">
        <v>143</v>
      </c>
      <c r="D154" s="23" t="s">
        <v>145</v>
      </c>
      <c r="E154" s="4">
        <v>1</v>
      </c>
      <c r="F154" s="8">
        <v>1360.2772602739724</v>
      </c>
      <c r="G154" s="8">
        <v>31827</v>
      </c>
      <c r="H154" s="8">
        <v>3182.7000000000003</v>
      </c>
      <c r="I154" s="8">
        <v>3182.7000000000003</v>
      </c>
      <c r="J154" s="8">
        <v>3182.7000000000003</v>
      </c>
      <c r="K154" s="8">
        <v>0</v>
      </c>
      <c r="L154" s="8">
        <v>8161.6635616438343</v>
      </c>
      <c r="M154" s="8">
        <v>54411.090410958896</v>
      </c>
      <c r="N154" s="15">
        <v>559073.95397260261</v>
      </c>
      <c r="O154" s="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</row>
    <row r="155" spans="1:96" ht="24.95" customHeight="1" x14ac:dyDescent="0.25">
      <c r="A155" s="5" t="s">
        <v>12</v>
      </c>
      <c r="B155" s="6">
        <v>1</v>
      </c>
      <c r="C155" s="7" t="s">
        <v>143</v>
      </c>
      <c r="D155" s="23" t="s">
        <v>146</v>
      </c>
      <c r="E155" s="4">
        <v>1</v>
      </c>
      <c r="F155" s="8">
        <v>549.80383561643839</v>
      </c>
      <c r="G155" s="8">
        <v>12864</v>
      </c>
      <c r="H155" s="8">
        <v>1286.4000000000001</v>
      </c>
      <c r="I155" s="8">
        <v>1286.4000000000001</v>
      </c>
      <c r="J155" s="8">
        <v>1286.4000000000001</v>
      </c>
      <c r="K155" s="8">
        <v>0</v>
      </c>
      <c r="L155" s="8">
        <v>3298.8230136986303</v>
      </c>
      <c r="M155" s="8">
        <v>21992.153424657536</v>
      </c>
      <c r="N155" s="15">
        <v>225969.37643835618</v>
      </c>
      <c r="O155" s="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</row>
    <row r="156" spans="1:96" ht="24.95" customHeight="1" x14ac:dyDescent="0.25">
      <c r="A156" s="5" t="s">
        <v>24</v>
      </c>
      <c r="B156" s="6">
        <v>2</v>
      </c>
      <c r="C156" s="7" t="s">
        <v>143</v>
      </c>
      <c r="D156" s="23" t="s">
        <v>114</v>
      </c>
      <c r="E156" s="4">
        <v>4</v>
      </c>
      <c r="F156" s="8">
        <v>333.02794520547951</v>
      </c>
      <c r="G156" s="8">
        <v>7792</v>
      </c>
      <c r="H156" s="8">
        <v>779.2</v>
      </c>
      <c r="I156" s="8">
        <v>779.2</v>
      </c>
      <c r="J156" s="8">
        <v>779.2</v>
      </c>
      <c r="K156" s="8">
        <v>0</v>
      </c>
      <c r="L156" s="8">
        <v>1998.167671232877</v>
      </c>
      <c r="M156" s="8">
        <v>11271.715068493151</v>
      </c>
      <c r="N156" s="15">
        <v>539300.33095890423</v>
      </c>
      <c r="O156" s="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</row>
    <row r="157" spans="1:96" ht="24.95" customHeight="1" x14ac:dyDescent="0.25">
      <c r="A157" s="5" t="s">
        <v>24</v>
      </c>
      <c r="B157" s="6">
        <v>2</v>
      </c>
      <c r="C157" s="7" t="s">
        <v>143</v>
      </c>
      <c r="D157" s="23" t="s">
        <v>148</v>
      </c>
      <c r="E157" s="4">
        <v>1</v>
      </c>
      <c r="F157" s="40">
        <v>315.24821917808219</v>
      </c>
      <c r="G157" s="8">
        <v>7376</v>
      </c>
      <c r="H157" s="8">
        <v>737.6</v>
      </c>
      <c r="I157" s="8">
        <v>737.6</v>
      </c>
      <c r="J157" s="8">
        <v>737.6</v>
      </c>
      <c r="K157" s="8">
        <v>0</v>
      </c>
      <c r="L157" s="8">
        <v>1891.4893150684932</v>
      </c>
      <c r="M157" s="8">
        <v>10669.939726027398</v>
      </c>
      <c r="N157" s="15">
        <v>127627.0290410959</v>
      </c>
      <c r="O157" s="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</row>
    <row r="158" spans="1:96" ht="24.95" customHeight="1" x14ac:dyDescent="0.25">
      <c r="A158" s="5" t="s">
        <v>24</v>
      </c>
      <c r="B158" s="6">
        <v>2</v>
      </c>
      <c r="C158" s="7" t="s">
        <v>143</v>
      </c>
      <c r="D158" s="23" t="s">
        <v>41</v>
      </c>
      <c r="E158" s="4">
        <v>1</v>
      </c>
      <c r="F158" s="8">
        <v>441.75780821917812</v>
      </c>
      <c r="G158" s="8">
        <v>10336</v>
      </c>
      <c r="H158" s="8">
        <v>1033.6000000000001</v>
      </c>
      <c r="I158" s="8">
        <v>1033.6000000000001</v>
      </c>
      <c r="J158" s="8">
        <v>1033.6000000000001</v>
      </c>
      <c r="K158" s="8">
        <v>0</v>
      </c>
      <c r="L158" s="8">
        <v>2650.5468493150688</v>
      </c>
      <c r="M158" s="8">
        <v>14951.802739726028</v>
      </c>
      <c r="N158" s="15">
        <v>178843.94958904109</v>
      </c>
      <c r="O158" s="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</row>
    <row r="159" spans="1:96" ht="24.95" customHeight="1" x14ac:dyDescent="0.25">
      <c r="A159" s="5" t="s">
        <v>24</v>
      </c>
      <c r="B159" s="6">
        <v>2</v>
      </c>
      <c r="C159" s="7" t="s">
        <v>143</v>
      </c>
      <c r="D159" s="23" t="s">
        <v>149</v>
      </c>
      <c r="E159" s="4">
        <v>2</v>
      </c>
      <c r="F159" s="8">
        <v>512.74849315068491</v>
      </c>
      <c r="G159" s="8">
        <v>11997</v>
      </c>
      <c r="H159" s="8">
        <v>1199.7</v>
      </c>
      <c r="I159" s="8">
        <v>1199.7</v>
      </c>
      <c r="J159" s="8">
        <v>1199.7</v>
      </c>
      <c r="K159" s="8">
        <v>0</v>
      </c>
      <c r="L159" s="8">
        <v>3076.4909589041094</v>
      </c>
      <c r="M159" s="8">
        <v>17354.564383561647</v>
      </c>
      <c r="N159" s="15">
        <v>415168.51068493153</v>
      </c>
      <c r="O159" s="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</row>
    <row r="160" spans="1:96" ht="24.95" customHeight="1" x14ac:dyDescent="0.25">
      <c r="A160" s="5" t="s">
        <v>24</v>
      </c>
      <c r="B160" s="6">
        <v>2</v>
      </c>
      <c r="C160" s="7" t="s">
        <v>143</v>
      </c>
      <c r="D160" s="23" t="s">
        <v>495</v>
      </c>
      <c r="E160" s="4">
        <v>1</v>
      </c>
      <c r="F160" s="8">
        <v>475.4367123287671</v>
      </c>
      <c r="G160" s="8">
        <v>11124</v>
      </c>
      <c r="H160" s="8">
        <v>1112.4000000000001</v>
      </c>
      <c r="I160" s="8">
        <v>1112.4000000000001</v>
      </c>
      <c r="J160" s="8">
        <v>1112.4000000000001</v>
      </c>
      <c r="K160" s="8">
        <v>0</v>
      </c>
      <c r="L160" s="8">
        <v>2852.6202739726027</v>
      </c>
      <c r="M160" s="8">
        <v>16091.704109589042</v>
      </c>
      <c r="N160" s="15">
        <v>192478.72438356164</v>
      </c>
      <c r="O160" s="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</row>
    <row r="161" spans="1:96" ht="24.95" customHeight="1" x14ac:dyDescent="0.25">
      <c r="A161" s="5" t="s">
        <v>24</v>
      </c>
      <c r="B161" s="6">
        <v>2</v>
      </c>
      <c r="C161" s="7" t="s">
        <v>143</v>
      </c>
      <c r="D161" s="23" t="s">
        <v>150</v>
      </c>
      <c r="E161" s="4">
        <v>1</v>
      </c>
      <c r="F161" s="8">
        <v>418.25095890410961</v>
      </c>
      <c r="G161" s="8">
        <v>9786</v>
      </c>
      <c r="H161" s="8">
        <v>978.6</v>
      </c>
      <c r="I161" s="8">
        <v>978.6</v>
      </c>
      <c r="J161" s="8">
        <v>978.6</v>
      </c>
      <c r="K161" s="8">
        <v>0</v>
      </c>
      <c r="L161" s="8">
        <v>2509.5057534246575</v>
      </c>
      <c r="M161" s="8">
        <v>14156.186301369864</v>
      </c>
      <c r="N161" s="15">
        <v>169327.29205479453</v>
      </c>
      <c r="O161" s="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</row>
    <row r="162" spans="1:96" ht="24.95" customHeight="1" x14ac:dyDescent="0.25">
      <c r="A162" s="5" t="s">
        <v>24</v>
      </c>
      <c r="B162" s="6">
        <v>2</v>
      </c>
      <c r="C162" s="7" t="s">
        <v>143</v>
      </c>
      <c r="D162" s="23" t="s">
        <v>151</v>
      </c>
      <c r="E162" s="4">
        <v>1</v>
      </c>
      <c r="F162" s="8">
        <v>384.44383561643838</v>
      </c>
      <c r="G162" s="8">
        <v>8995</v>
      </c>
      <c r="H162" s="8">
        <v>899.5</v>
      </c>
      <c r="I162" s="8">
        <v>899.5</v>
      </c>
      <c r="J162" s="8">
        <v>899.5</v>
      </c>
      <c r="K162" s="8">
        <v>0</v>
      </c>
      <c r="L162" s="8">
        <v>2306.66301369863</v>
      </c>
      <c r="M162" s="8">
        <v>13011.945205479451</v>
      </c>
      <c r="N162" s="15">
        <v>155640.60821917807</v>
      </c>
      <c r="O162" s="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</row>
    <row r="163" spans="1:96" ht="24.95" customHeight="1" x14ac:dyDescent="0.25">
      <c r="A163" s="5" t="s">
        <v>24</v>
      </c>
      <c r="B163" s="6">
        <v>2</v>
      </c>
      <c r="C163" s="7" t="s">
        <v>143</v>
      </c>
      <c r="D163" s="23" t="s">
        <v>152</v>
      </c>
      <c r="E163" s="4">
        <v>2</v>
      </c>
      <c r="F163" s="8">
        <v>343.58465753424656</v>
      </c>
      <c r="G163" s="8">
        <v>8039</v>
      </c>
      <c r="H163" s="8">
        <v>803.90000000000009</v>
      </c>
      <c r="I163" s="8">
        <v>803.90000000000009</v>
      </c>
      <c r="J163" s="8">
        <v>803.90000000000009</v>
      </c>
      <c r="K163" s="8">
        <v>0</v>
      </c>
      <c r="L163" s="8">
        <v>2061.5079452054792</v>
      </c>
      <c r="M163" s="8">
        <v>11629.01917808219</v>
      </c>
      <c r="N163" s="15">
        <v>278197.85424657533</v>
      </c>
      <c r="O163" s="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</row>
    <row r="164" spans="1:96" ht="24.95" customHeight="1" x14ac:dyDescent="0.25">
      <c r="A164" s="5" t="s">
        <v>24</v>
      </c>
      <c r="B164" s="6">
        <v>2</v>
      </c>
      <c r="C164" s="7" t="s">
        <v>143</v>
      </c>
      <c r="D164" s="23" t="s">
        <v>153</v>
      </c>
      <c r="E164" s="4">
        <v>1</v>
      </c>
      <c r="F164" s="8">
        <v>497.06301369863013</v>
      </c>
      <c r="G164" s="8">
        <v>11630</v>
      </c>
      <c r="H164" s="8">
        <v>1163</v>
      </c>
      <c r="I164" s="8">
        <v>1163</v>
      </c>
      <c r="J164" s="8">
        <v>1163</v>
      </c>
      <c r="K164" s="8">
        <v>0</v>
      </c>
      <c r="L164" s="8">
        <v>2982.3780821917808</v>
      </c>
      <c r="M164" s="8">
        <v>16823.67123287671</v>
      </c>
      <c r="N164" s="15">
        <v>201234.04931506849</v>
      </c>
      <c r="O164" s="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</row>
    <row r="165" spans="1:96" ht="24.95" customHeight="1" x14ac:dyDescent="0.25">
      <c r="A165" s="5" t="s">
        <v>24</v>
      </c>
      <c r="B165" s="6">
        <v>2</v>
      </c>
      <c r="C165" s="7" t="s">
        <v>143</v>
      </c>
      <c r="D165" s="23" t="s">
        <v>154</v>
      </c>
      <c r="E165" s="4">
        <v>1</v>
      </c>
      <c r="F165" s="8">
        <v>343.58465753424656</v>
      </c>
      <c r="G165" s="8">
        <v>8039</v>
      </c>
      <c r="H165" s="8">
        <v>803.90000000000009</v>
      </c>
      <c r="I165" s="8">
        <v>803.90000000000009</v>
      </c>
      <c r="J165" s="8">
        <v>803.90000000000009</v>
      </c>
      <c r="K165" s="8">
        <v>0</v>
      </c>
      <c r="L165" s="8">
        <v>2061.5079452054792</v>
      </c>
      <c r="M165" s="8">
        <v>11629.01917808219</v>
      </c>
      <c r="N165" s="15">
        <v>139098.92712328766</v>
      </c>
      <c r="O165" s="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</row>
    <row r="166" spans="1:96" ht="24.95" customHeight="1" x14ac:dyDescent="0.25">
      <c r="A166" s="5" t="s">
        <v>24</v>
      </c>
      <c r="B166" s="6">
        <v>2</v>
      </c>
      <c r="C166" s="7" t="s">
        <v>143</v>
      </c>
      <c r="D166" s="23" t="s">
        <v>155</v>
      </c>
      <c r="E166" s="4">
        <v>3</v>
      </c>
      <c r="F166" s="8">
        <v>425.26027397260276</v>
      </c>
      <c r="G166" s="8">
        <v>9950</v>
      </c>
      <c r="H166" s="8">
        <v>995</v>
      </c>
      <c r="I166" s="8">
        <v>995</v>
      </c>
      <c r="J166" s="8">
        <v>995</v>
      </c>
      <c r="K166" s="8">
        <v>0</v>
      </c>
      <c r="L166" s="8">
        <v>2551.5616438356165</v>
      </c>
      <c r="M166" s="8">
        <v>14393.424657534248</v>
      </c>
      <c r="N166" s="15">
        <v>516494.95890410966</v>
      </c>
      <c r="O166" s="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</row>
    <row r="167" spans="1:96" ht="24.95" customHeight="1" x14ac:dyDescent="0.25">
      <c r="A167" s="5" t="s">
        <v>24</v>
      </c>
      <c r="B167" s="6">
        <v>2</v>
      </c>
      <c r="C167" s="7" t="s">
        <v>143</v>
      </c>
      <c r="D167" s="23" t="s">
        <v>156</v>
      </c>
      <c r="E167" s="4">
        <v>2</v>
      </c>
      <c r="F167" s="8">
        <v>379.52876712328765</v>
      </c>
      <c r="G167" s="8">
        <v>8880</v>
      </c>
      <c r="H167" s="8">
        <v>888</v>
      </c>
      <c r="I167" s="8">
        <v>888</v>
      </c>
      <c r="J167" s="8">
        <v>888</v>
      </c>
      <c r="K167" s="8">
        <v>0</v>
      </c>
      <c r="L167" s="8">
        <v>2277.1726027397258</v>
      </c>
      <c r="M167" s="8">
        <v>12845.589041095891</v>
      </c>
      <c r="N167" s="15">
        <v>307301.52328767127</v>
      </c>
      <c r="O167" s="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</row>
    <row r="168" spans="1:96" ht="24.95" customHeight="1" x14ac:dyDescent="0.25">
      <c r="A168" s="5" t="s">
        <v>24</v>
      </c>
      <c r="B168" s="6">
        <v>2</v>
      </c>
      <c r="C168" s="7" t="s">
        <v>143</v>
      </c>
      <c r="D168" s="23" t="s">
        <v>80</v>
      </c>
      <c r="E168" s="4">
        <v>2</v>
      </c>
      <c r="F168" s="8">
        <v>412.60931506849312</v>
      </c>
      <c r="G168" s="8">
        <v>9654</v>
      </c>
      <c r="H168" s="8">
        <v>965.40000000000009</v>
      </c>
      <c r="I168" s="8">
        <v>965.40000000000009</v>
      </c>
      <c r="J168" s="8">
        <v>965.40000000000009</v>
      </c>
      <c r="K168" s="8">
        <v>0</v>
      </c>
      <c r="L168" s="8">
        <v>2475.6558904109584</v>
      </c>
      <c r="M168" s="8">
        <v>13965.238356164382</v>
      </c>
      <c r="N168" s="15">
        <v>334086.58849315072</v>
      </c>
      <c r="O168" s="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</row>
    <row r="169" spans="1:96" ht="24.95" customHeight="1" x14ac:dyDescent="0.25">
      <c r="A169" s="5" t="s">
        <v>24</v>
      </c>
      <c r="B169" s="6">
        <v>2</v>
      </c>
      <c r="C169" s="7" t="s">
        <v>143</v>
      </c>
      <c r="D169" s="23" t="s">
        <v>157</v>
      </c>
      <c r="E169" s="4">
        <v>1</v>
      </c>
      <c r="F169" s="8">
        <v>362.77479452054791</v>
      </c>
      <c r="G169" s="8">
        <v>8488</v>
      </c>
      <c r="H169" s="8">
        <v>848.80000000000007</v>
      </c>
      <c r="I169" s="8">
        <v>848.80000000000007</v>
      </c>
      <c r="J169" s="8">
        <v>848.80000000000007</v>
      </c>
      <c r="K169" s="8">
        <v>0</v>
      </c>
      <c r="L169" s="8">
        <v>2176.6487671232871</v>
      </c>
      <c r="M169" s="8">
        <v>12278.531506849315</v>
      </c>
      <c r="N169" s="15">
        <v>146867.98027397259</v>
      </c>
      <c r="O169" s="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</row>
    <row r="170" spans="1:96" ht="24.95" customHeight="1" x14ac:dyDescent="0.25">
      <c r="A170" s="5" t="s">
        <v>24</v>
      </c>
      <c r="B170" s="6">
        <v>2</v>
      </c>
      <c r="C170" s="7" t="s">
        <v>143</v>
      </c>
      <c r="D170" s="23" t="s">
        <v>115</v>
      </c>
      <c r="E170" s="4">
        <v>17</v>
      </c>
      <c r="F170" s="40">
        <v>315.24821917808219</v>
      </c>
      <c r="G170" s="8">
        <v>7376</v>
      </c>
      <c r="H170" s="8">
        <v>737.6</v>
      </c>
      <c r="I170" s="8">
        <v>737.6</v>
      </c>
      <c r="J170" s="8">
        <v>737.6</v>
      </c>
      <c r="K170" s="8">
        <v>0</v>
      </c>
      <c r="L170" s="8">
        <v>1891.4893150684932</v>
      </c>
      <c r="M170" s="8">
        <v>10669.939726027398</v>
      </c>
      <c r="N170" s="15">
        <v>2169659.4936986305</v>
      </c>
      <c r="O170" s="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</row>
    <row r="171" spans="1:96" ht="24.95" customHeight="1" x14ac:dyDescent="0.25">
      <c r="A171" s="5" t="s">
        <v>24</v>
      </c>
      <c r="B171" s="6">
        <v>2</v>
      </c>
      <c r="C171" s="7" t="s">
        <v>143</v>
      </c>
      <c r="D171" s="23" t="s">
        <v>158</v>
      </c>
      <c r="E171" s="4">
        <v>4</v>
      </c>
      <c r="F171" s="40">
        <v>315.24821917808219</v>
      </c>
      <c r="G171" s="8">
        <v>7376</v>
      </c>
      <c r="H171" s="8">
        <v>737.6</v>
      </c>
      <c r="I171" s="8">
        <v>737.6</v>
      </c>
      <c r="J171" s="8">
        <v>737.6</v>
      </c>
      <c r="K171" s="8">
        <v>0</v>
      </c>
      <c r="L171" s="8">
        <v>1891.4893150684932</v>
      </c>
      <c r="M171" s="8">
        <v>10669.939726027398</v>
      </c>
      <c r="N171" s="15">
        <v>510508.11616438359</v>
      </c>
      <c r="O171" s="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</row>
    <row r="172" spans="1:96" ht="24.95" customHeight="1" x14ac:dyDescent="0.25">
      <c r="A172" s="9"/>
      <c r="B172" s="10"/>
      <c r="C172" s="11" t="s">
        <v>159</v>
      </c>
      <c r="D172" s="25" t="s">
        <v>160</v>
      </c>
      <c r="E172" s="25"/>
      <c r="F172" s="25"/>
      <c r="G172" s="25"/>
      <c r="H172" s="25"/>
      <c r="I172" s="25"/>
      <c r="J172" s="25"/>
      <c r="K172" s="25"/>
      <c r="L172" s="25"/>
      <c r="M172" s="25"/>
      <c r="N172" s="26"/>
      <c r="O172" s="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</row>
    <row r="173" spans="1:96" ht="24.95" customHeight="1" x14ac:dyDescent="0.25">
      <c r="A173" s="5" t="s">
        <v>12</v>
      </c>
      <c r="B173" s="6">
        <v>1</v>
      </c>
      <c r="C173" s="7" t="s">
        <v>159</v>
      </c>
      <c r="D173" s="23" t="s">
        <v>161</v>
      </c>
      <c r="E173" s="4">
        <v>1</v>
      </c>
      <c r="F173" s="8">
        <v>693.11013698630143</v>
      </c>
      <c r="G173" s="8">
        <v>16217</v>
      </c>
      <c r="H173" s="8">
        <v>1621.7</v>
      </c>
      <c r="I173" s="8">
        <v>1621.7</v>
      </c>
      <c r="J173" s="8">
        <v>1621.7</v>
      </c>
      <c r="K173" s="8">
        <v>0</v>
      </c>
      <c r="L173" s="8">
        <v>4158.6608219178079</v>
      </c>
      <c r="M173" s="8">
        <v>27724.405479452056</v>
      </c>
      <c r="N173" s="15">
        <v>284868.26630136988</v>
      </c>
      <c r="O173" s="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</row>
    <row r="174" spans="1:96" ht="24.95" customHeight="1" x14ac:dyDescent="0.25">
      <c r="A174" s="5" t="s">
        <v>24</v>
      </c>
      <c r="B174" s="6">
        <v>2</v>
      </c>
      <c r="C174" s="7" t="s">
        <v>159</v>
      </c>
      <c r="D174" s="23" t="s">
        <v>114</v>
      </c>
      <c r="E174" s="4">
        <v>1</v>
      </c>
      <c r="F174" s="8">
        <v>333.02794520547951</v>
      </c>
      <c r="G174" s="8">
        <v>7792</v>
      </c>
      <c r="H174" s="8">
        <v>779.2</v>
      </c>
      <c r="I174" s="8">
        <v>779.2</v>
      </c>
      <c r="J174" s="8">
        <v>779.2</v>
      </c>
      <c r="K174" s="8">
        <v>0</v>
      </c>
      <c r="L174" s="8">
        <v>1998.167671232877</v>
      </c>
      <c r="M174" s="8">
        <v>11271.715068493151</v>
      </c>
      <c r="N174" s="15">
        <v>134825.08273972606</v>
      </c>
      <c r="O174" s="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</row>
    <row r="175" spans="1:96" ht="24.95" customHeight="1" x14ac:dyDescent="0.25">
      <c r="A175" s="5" t="s">
        <v>24</v>
      </c>
      <c r="B175" s="6">
        <v>2</v>
      </c>
      <c r="C175" s="7" t="s">
        <v>159</v>
      </c>
      <c r="D175" s="23" t="s">
        <v>162</v>
      </c>
      <c r="E175" s="4">
        <v>1</v>
      </c>
      <c r="F175" s="8">
        <v>392.05150684931505</v>
      </c>
      <c r="G175" s="8">
        <v>9173</v>
      </c>
      <c r="H175" s="8">
        <v>917.30000000000007</v>
      </c>
      <c r="I175" s="8">
        <v>917.30000000000007</v>
      </c>
      <c r="J175" s="8">
        <v>917.30000000000007</v>
      </c>
      <c r="K175" s="8">
        <v>0</v>
      </c>
      <c r="L175" s="8">
        <v>2352.3090410958903</v>
      </c>
      <c r="M175" s="8">
        <v>13269.435616438353</v>
      </c>
      <c r="N175" s="15">
        <v>158720.54465753425</v>
      </c>
      <c r="O175" s="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</row>
    <row r="176" spans="1:96" ht="24.95" customHeight="1" x14ac:dyDescent="0.25">
      <c r="A176" s="9"/>
      <c r="B176" s="10"/>
      <c r="C176" s="11" t="s">
        <v>163</v>
      </c>
      <c r="D176" s="25" t="s">
        <v>164</v>
      </c>
      <c r="E176" s="25"/>
      <c r="F176" s="25"/>
      <c r="G176" s="25"/>
      <c r="H176" s="25"/>
      <c r="I176" s="25"/>
      <c r="J176" s="25"/>
      <c r="K176" s="25"/>
      <c r="L176" s="25"/>
      <c r="M176" s="25"/>
      <c r="N176" s="26"/>
      <c r="O176" s="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</row>
    <row r="177" spans="1:96" ht="24.95" customHeight="1" x14ac:dyDescent="0.25">
      <c r="A177" s="5" t="s">
        <v>12</v>
      </c>
      <c r="B177" s="6">
        <v>1</v>
      </c>
      <c r="C177" s="7" t="s">
        <v>163</v>
      </c>
      <c r="D177" s="23" t="s">
        <v>165</v>
      </c>
      <c r="E177" s="4">
        <v>1</v>
      </c>
      <c r="F177" s="8">
        <v>794.40328767123287</v>
      </c>
      <c r="G177" s="8">
        <v>18587</v>
      </c>
      <c r="H177" s="8">
        <v>1858.7</v>
      </c>
      <c r="I177" s="8">
        <v>1858.7</v>
      </c>
      <c r="J177" s="8">
        <v>1858.7</v>
      </c>
      <c r="K177" s="8">
        <v>0</v>
      </c>
      <c r="L177" s="8">
        <v>4766.4197260273968</v>
      </c>
      <c r="M177" s="8">
        <v>31776.131506849313</v>
      </c>
      <c r="N177" s="15">
        <v>326499.75123287673</v>
      </c>
      <c r="O177" s="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</row>
    <row r="178" spans="1:96" ht="24.95" customHeight="1" x14ac:dyDescent="0.25">
      <c r="A178" s="5" t="s">
        <v>24</v>
      </c>
      <c r="B178" s="6">
        <v>2</v>
      </c>
      <c r="C178" s="7" t="s">
        <v>163</v>
      </c>
      <c r="D178" s="23" t="s">
        <v>166</v>
      </c>
      <c r="E178" s="4">
        <v>8</v>
      </c>
      <c r="F178" s="8">
        <v>430.94465753424652</v>
      </c>
      <c r="G178" s="8">
        <v>10083</v>
      </c>
      <c r="H178" s="8">
        <v>1008.3000000000001</v>
      </c>
      <c r="I178" s="8">
        <v>1008.3000000000001</v>
      </c>
      <c r="J178" s="8">
        <v>1008.3000000000001</v>
      </c>
      <c r="K178" s="8">
        <v>0</v>
      </c>
      <c r="L178" s="8">
        <v>2585.6679452054786</v>
      </c>
      <c r="M178" s="8">
        <v>14585.819178082191</v>
      </c>
      <c r="N178" s="15">
        <v>1395730.2969863012</v>
      </c>
      <c r="O178" s="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</row>
    <row r="179" spans="1:96" ht="24.95" customHeight="1" x14ac:dyDescent="0.25">
      <c r="A179" s="9"/>
      <c r="B179" s="10"/>
      <c r="C179" s="11" t="s">
        <v>167</v>
      </c>
      <c r="D179" s="25" t="s">
        <v>168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6"/>
      <c r="O179" s="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</row>
    <row r="180" spans="1:96" ht="30" customHeight="1" x14ac:dyDescent="0.25">
      <c r="A180" s="5" t="s">
        <v>12</v>
      </c>
      <c r="B180" s="6">
        <v>1</v>
      </c>
      <c r="C180" s="7" t="s">
        <v>167</v>
      </c>
      <c r="D180" s="23" t="s">
        <v>169</v>
      </c>
      <c r="E180" s="4">
        <v>1</v>
      </c>
      <c r="F180" s="8">
        <v>680.1600000000002</v>
      </c>
      <c r="G180" s="8">
        <v>15914</v>
      </c>
      <c r="H180" s="8">
        <v>1591.4</v>
      </c>
      <c r="I180" s="8">
        <v>1591.4</v>
      </c>
      <c r="J180" s="8">
        <v>1591.4</v>
      </c>
      <c r="K180" s="8">
        <v>0</v>
      </c>
      <c r="L180" s="8">
        <v>4080.9600000000009</v>
      </c>
      <c r="M180" s="8">
        <v>27206.400000000009</v>
      </c>
      <c r="N180" s="15">
        <v>279545.76000000007</v>
      </c>
      <c r="O180" s="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</row>
    <row r="181" spans="1:96" ht="24.95" customHeight="1" x14ac:dyDescent="0.25">
      <c r="A181" s="5" t="s">
        <v>24</v>
      </c>
      <c r="B181" s="6">
        <v>2</v>
      </c>
      <c r="C181" s="7" t="s">
        <v>167</v>
      </c>
      <c r="D181" s="23" t="s">
        <v>170</v>
      </c>
      <c r="E181" s="4">
        <v>2</v>
      </c>
      <c r="F181" s="8">
        <v>573.95178082191785</v>
      </c>
      <c r="G181" s="8">
        <v>13429</v>
      </c>
      <c r="H181" s="8">
        <v>1342.9</v>
      </c>
      <c r="I181" s="8">
        <v>1342.9</v>
      </c>
      <c r="J181" s="8">
        <v>1342.9</v>
      </c>
      <c r="K181" s="8">
        <v>0</v>
      </c>
      <c r="L181" s="8">
        <v>3443.7106849315073</v>
      </c>
      <c r="M181" s="8">
        <v>19426.060273972602</v>
      </c>
      <c r="N181" s="15">
        <v>464724.34191780828</v>
      </c>
      <c r="O181" s="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</row>
    <row r="182" spans="1:96" ht="24.95" customHeight="1" x14ac:dyDescent="0.25">
      <c r="A182" s="5" t="s">
        <v>24</v>
      </c>
      <c r="B182" s="6">
        <v>2</v>
      </c>
      <c r="C182" s="7" t="s">
        <v>167</v>
      </c>
      <c r="D182" s="23" t="s">
        <v>171</v>
      </c>
      <c r="E182" s="4">
        <v>2</v>
      </c>
      <c r="F182" s="8">
        <v>372.9468493150685</v>
      </c>
      <c r="G182" s="8">
        <v>8726</v>
      </c>
      <c r="H182" s="8">
        <v>872.6</v>
      </c>
      <c r="I182" s="8">
        <v>872.6</v>
      </c>
      <c r="J182" s="8">
        <v>872.6</v>
      </c>
      <c r="K182" s="8">
        <v>0</v>
      </c>
      <c r="L182" s="8">
        <v>2237.6810958904107</v>
      </c>
      <c r="M182" s="8">
        <v>12622.816438356165</v>
      </c>
      <c r="N182" s="15">
        <v>301972.19506849314</v>
      </c>
      <c r="O182" s="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</row>
    <row r="183" spans="1:96" ht="24.95" customHeight="1" x14ac:dyDescent="0.25">
      <c r="A183" s="5" t="s">
        <v>24</v>
      </c>
      <c r="B183" s="6">
        <v>2</v>
      </c>
      <c r="C183" s="7" t="s">
        <v>167</v>
      </c>
      <c r="D183" s="23" t="s">
        <v>172</v>
      </c>
      <c r="E183" s="4">
        <v>1</v>
      </c>
      <c r="F183" s="8">
        <v>337.90027397260275</v>
      </c>
      <c r="G183" s="8">
        <v>7906</v>
      </c>
      <c r="H183" s="8">
        <v>790.6</v>
      </c>
      <c r="I183" s="8">
        <v>790.6</v>
      </c>
      <c r="J183" s="8">
        <v>790.6</v>
      </c>
      <c r="K183" s="8">
        <v>0</v>
      </c>
      <c r="L183" s="8">
        <v>2027.4016438356164</v>
      </c>
      <c r="M183" s="8">
        <v>11436.624657534248</v>
      </c>
      <c r="N183" s="15">
        <v>136797.62630136986</v>
      </c>
      <c r="O183" s="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</row>
    <row r="184" spans="1:96" ht="24.95" customHeight="1" x14ac:dyDescent="0.25">
      <c r="A184" s="5" t="s">
        <v>24</v>
      </c>
      <c r="B184" s="6">
        <v>2</v>
      </c>
      <c r="C184" s="7" t="s">
        <v>167</v>
      </c>
      <c r="D184" s="23" t="s">
        <v>114</v>
      </c>
      <c r="E184" s="4">
        <v>1</v>
      </c>
      <c r="F184" s="8">
        <v>333.02794520547951</v>
      </c>
      <c r="G184" s="8">
        <v>7792</v>
      </c>
      <c r="H184" s="8">
        <v>779.2</v>
      </c>
      <c r="I184" s="8">
        <v>779.2</v>
      </c>
      <c r="J184" s="8">
        <v>779.2</v>
      </c>
      <c r="K184" s="8">
        <v>0</v>
      </c>
      <c r="L184" s="8">
        <v>1998.167671232877</v>
      </c>
      <c r="M184" s="8">
        <v>11271.715068493151</v>
      </c>
      <c r="N184" s="15">
        <v>134825.08273972606</v>
      </c>
      <c r="O184" s="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</row>
    <row r="185" spans="1:96" ht="24.95" customHeight="1" x14ac:dyDescent="0.25">
      <c r="A185" s="9"/>
      <c r="B185" s="10"/>
      <c r="C185" s="11" t="s">
        <v>461</v>
      </c>
      <c r="D185" s="25" t="s">
        <v>462</v>
      </c>
      <c r="E185" s="25"/>
      <c r="F185" s="25"/>
      <c r="G185" s="25"/>
      <c r="H185" s="25"/>
      <c r="I185" s="25"/>
      <c r="J185" s="25"/>
      <c r="K185" s="25"/>
      <c r="L185" s="25"/>
      <c r="M185" s="25"/>
      <c r="N185" s="26"/>
      <c r="O185" s="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</row>
    <row r="186" spans="1:96" ht="24.95" customHeight="1" x14ac:dyDescent="0.25">
      <c r="A186" s="5" t="s">
        <v>12</v>
      </c>
      <c r="B186" s="6">
        <v>1</v>
      </c>
      <c r="C186" s="7" t="s">
        <v>461</v>
      </c>
      <c r="D186" s="23" t="s">
        <v>463</v>
      </c>
      <c r="E186" s="4">
        <v>1</v>
      </c>
      <c r="F186" s="8">
        <v>807.13972602739727</v>
      </c>
      <c r="G186" s="8">
        <v>18885</v>
      </c>
      <c r="H186" s="8">
        <v>1888.5</v>
      </c>
      <c r="I186" s="8">
        <v>1888.5</v>
      </c>
      <c r="J186" s="8">
        <v>1888.5</v>
      </c>
      <c r="K186" s="8">
        <v>0</v>
      </c>
      <c r="L186" s="8">
        <v>4842.8383561643832</v>
      </c>
      <c r="M186" s="8">
        <v>32285.589041095889</v>
      </c>
      <c r="N186" s="15">
        <v>331734.42739726027</v>
      </c>
      <c r="O186" s="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</row>
    <row r="187" spans="1:96" ht="24.95" customHeight="1" x14ac:dyDescent="0.25">
      <c r="A187" s="5" t="s">
        <v>24</v>
      </c>
      <c r="B187" s="6">
        <v>2</v>
      </c>
      <c r="C187" s="7" t="s">
        <v>461</v>
      </c>
      <c r="D187" s="23" t="s">
        <v>48</v>
      </c>
      <c r="E187" s="4">
        <v>1</v>
      </c>
      <c r="F187" s="8">
        <v>362.43287671232878</v>
      </c>
      <c r="G187" s="8">
        <v>8480</v>
      </c>
      <c r="H187" s="8">
        <v>848</v>
      </c>
      <c r="I187" s="8">
        <v>848</v>
      </c>
      <c r="J187" s="8">
        <v>848</v>
      </c>
      <c r="K187" s="8">
        <v>0</v>
      </c>
      <c r="L187" s="8">
        <v>2174.5972602739726</v>
      </c>
      <c r="M187" s="8">
        <v>12266.95890410959</v>
      </c>
      <c r="N187" s="15">
        <v>146729.55616438354</v>
      </c>
      <c r="O187" s="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</row>
    <row r="188" spans="1:96" ht="24.95" customHeight="1" x14ac:dyDescent="0.25">
      <c r="A188" s="5" t="s">
        <v>24</v>
      </c>
      <c r="B188" s="6">
        <v>2</v>
      </c>
      <c r="C188" s="7" t="s">
        <v>461</v>
      </c>
      <c r="D188" s="23" t="s">
        <v>58</v>
      </c>
      <c r="E188" s="4">
        <v>1</v>
      </c>
      <c r="F188" s="8">
        <v>444.40767123287668</v>
      </c>
      <c r="G188" s="8">
        <v>10398</v>
      </c>
      <c r="H188" s="8">
        <v>1039.8</v>
      </c>
      <c r="I188" s="8">
        <v>1039.8</v>
      </c>
      <c r="J188" s="8">
        <v>1039.8</v>
      </c>
      <c r="K188" s="8">
        <v>0</v>
      </c>
      <c r="L188" s="8">
        <v>2666.44602739726</v>
      </c>
      <c r="M188" s="8">
        <v>15041.490410958902</v>
      </c>
      <c r="N188" s="15">
        <v>179916.73643835617</v>
      </c>
      <c r="O188" s="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</row>
    <row r="189" spans="1:96" ht="24.95" customHeight="1" x14ac:dyDescent="0.25">
      <c r="A189" s="9"/>
      <c r="B189" s="10"/>
      <c r="C189" s="11" t="s">
        <v>173</v>
      </c>
      <c r="D189" s="31" t="s">
        <v>174</v>
      </c>
      <c r="E189" s="25"/>
      <c r="F189" s="25"/>
      <c r="G189" s="25"/>
      <c r="H189" s="25"/>
      <c r="I189" s="25"/>
      <c r="J189" s="25"/>
      <c r="K189" s="25"/>
      <c r="L189" s="25"/>
      <c r="M189" s="25"/>
      <c r="N189" s="26"/>
      <c r="O189" s="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</row>
    <row r="190" spans="1:96" ht="24.95" customHeight="1" x14ac:dyDescent="0.25">
      <c r="A190" s="5" t="s">
        <v>12</v>
      </c>
      <c r="B190" s="6">
        <v>1</v>
      </c>
      <c r="C190" s="7" t="s">
        <v>173</v>
      </c>
      <c r="D190" s="23" t="s">
        <v>175</v>
      </c>
      <c r="E190" s="4">
        <v>1</v>
      </c>
      <c r="F190" s="8">
        <v>521.46739726027397</v>
      </c>
      <c r="G190" s="8">
        <v>12201</v>
      </c>
      <c r="H190" s="8">
        <v>1220.1000000000001</v>
      </c>
      <c r="I190" s="8">
        <v>1220.1000000000001</v>
      </c>
      <c r="J190" s="8">
        <v>1220.1000000000001</v>
      </c>
      <c r="K190" s="8">
        <v>0</v>
      </c>
      <c r="L190" s="8">
        <v>3128.804383561644</v>
      </c>
      <c r="M190" s="8">
        <v>20858.69589041096</v>
      </c>
      <c r="N190" s="15">
        <v>214323.10027397261</v>
      </c>
      <c r="O190" s="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</row>
    <row r="191" spans="1:96" ht="24.95" customHeight="1" x14ac:dyDescent="0.25">
      <c r="A191" s="5" t="s">
        <v>24</v>
      </c>
      <c r="B191" s="6">
        <v>2</v>
      </c>
      <c r="C191" s="7" t="s">
        <v>173</v>
      </c>
      <c r="D191" s="23" t="s">
        <v>176</v>
      </c>
      <c r="E191" s="4">
        <v>1</v>
      </c>
      <c r="F191" s="8">
        <v>320.76164383561644</v>
      </c>
      <c r="G191" s="8">
        <v>7505</v>
      </c>
      <c r="H191" s="8">
        <v>750.5</v>
      </c>
      <c r="I191" s="8">
        <v>750.5</v>
      </c>
      <c r="J191" s="8">
        <v>750.5</v>
      </c>
      <c r="K191" s="8">
        <v>0</v>
      </c>
      <c r="L191" s="8">
        <v>1924.5698630136985</v>
      </c>
      <c r="M191" s="8">
        <v>10856.547945205479</v>
      </c>
      <c r="N191" s="15">
        <v>129859.11780821919</v>
      </c>
      <c r="O191" s="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</row>
    <row r="192" spans="1:96" ht="24.95" customHeight="1" x14ac:dyDescent="0.25">
      <c r="A192" s="5" t="s">
        <v>24</v>
      </c>
      <c r="B192" s="6">
        <v>2</v>
      </c>
      <c r="C192" s="7" t="s">
        <v>173</v>
      </c>
      <c r="D192" s="23" t="s">
        <v>177</v>
      </c>
      <c r="E192" s="4">
        <v>41</v>
      </c>
      <c r="F192" s="40">
        <v>315.24821917808219</v>
      </c>
      <c r="G192" s="8">
        <v>7376</v>
      </c>
      <c r="H192" s="8">
        <v>737.6</v>
      </c>
      <c r="I192" s="8">
        <v>737.6</v>
      </c>
      <c r="J192" s="8">
        <v>737.6</v>
      </c>
      <c r="K192" s="8">
        <v>0</v>
      </c>
      <c r="L192" s="8">
        <v>1891.4893150684932</v>
      </c>
      <c r="M192" s="8">
        <v>10669.939726027398</v>
      </c>
      <c r="N192" s="15">
        <v>5232708.1906849323</v>
      </c>
      <c r="O192" s="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</row>
    <row r="193" spans="1:96" ht="24.95" customHeight="1" x14ac:dyDescent="0.25">
      <c r="A193" s="5" t="s">
        <v>24</v>
      </c>
      <c r="B193" s="6">
        <v>2</v>
      </c>
      <c r="C193" s="7" t="s">
        <v>173</v>
      </c>
      <c r="D193" s="23" t="s">
        <v>114</v>
      </c>
      <c r="E193" s="4">
        <v>1</v>
      </c>
      <c r="F193" s="8">
        <v>333.02794520547951</v>
      </c>
      <c r="G193" s="8">
        <v>7792</v>
      </c>
      <c r="H193" s="8">
        <v>779.2</v>
      </c>
      <c r="I193" s="8">
        <v>779.2</v>
      </c>
      <c r="J193" s="8">
        <v>779.2</v>
      </c>
      <c r="K193" s="8">
        <v>0</v>
      </c>
      <c r="L193" s="8">
        <v>1998.167671232877</v>
      </c>
      <c r="M193" s="8">
        <v>11271.715068493151</v>
      </c>
      <c r="N193" s="15">
        <v>134825.08273972606</v>
      </c>
      <c r="O193" s="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</row>
    <row r="194" spans="1:96" ht="24.95" customHeight="1" x14ac:dyDescent="0.25">
      <c r="A194" s="5" t="s">
        <v>24</v>
      </c>
      <c r="B194" s="6">
        <v>2</v>
      </c>
      <c r="C194" s="7" t="s">
        <v>173</v>
      </c>
      <c r="D194" s="23" t="s">
        <v>178</v>
      </c>
      <c r="E194" s="4">
        <v>2</v>
      </c>
      <c r="F194" s="40">
        <v>315.24821917808219</v>
      </c>
      <c r="G194" s="8">
        <v>7376</v>
      </c>
      <c r="H194" s="8">
        <v>737.6</v>
      </c>
      <c r="I194" s="8">
        <v>737.6</v>
      </c>
      <c r="J194" s="8">
        <v>737.6</v>
      </c>
      <c r="K194" s="8">
        <v>0</v>
      </c>
      <c r="L194" s="8">
        <v>1891.4893150684932</v>
      </c>
      <c r="M194" s="8">
        <v>10669.939726027398</v>
      </c>
      <c r="N194" s="15">
        <v>255254.0580821918</v>
      </c>
      <c r="O194" s="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</row>
    <row r="195" spans="1:96" ht="24.95" customHeight="1" x14ac:dyDescent="0.25">
      <c r="A195" s="9"/>
      <c r="B195" s="10"/>
      <c r="C195" s="11" t="s">
        <v>179</v>
      </c>
      <c r="D195" s="31" t="s">
        <v>180</v>
      </c>
      <c r="E195" s="27"/>
      <c r="F195" s="27"/>
      <c r="G195" s="27"/>
      <c r="H195" s="27"/>
      <c r="I195" s="27"/>
      <c r="J195" s="27"/>
      <c r="K195" s="27"/>
      <c r="L195" s="27"/>
      <c r="M195" s="27"/>
      <c r="N195" s="28"/>
      <c r="O195" s="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</row>
    <row r="196" spans="1:96" ht="24.95" customHeight="1" x14ac:dyDescent="0.25">
      <c r="A196" s="5" t="s">
        <v>12</v>
      </c>
      <c r="B196" s="6">
        <v>1</v>
      </c>
      <c r="C196" s="7" t="s">
        <v>179</v>
      </c>
      <c r="D196" s="23" t="s">
        <v>181</v>
      </c>
      <c r="E196" s="4">
        <v>1</v>
      </c>
      <c r="F196" s="8">
        <v>807.13972602739727</v>
      </c>
      <c r="G196" s="8">
        <v>18885</v>
      </c>
      <c r="H196" s="8">
        <v>1888.5</v>
      </c>
      <c r="I196" s="8">
        <v>1888.5</v>
      </c>
      <c r="J196" s="8">
        <v>1888.5</v>
      </c>
      <c r="K196" s="8">
        <v>0</v>
      </c>
      <c r="L196" s="8">
        <v>4842.8383561643832</v>
      </c>
      <c r="M196" s="8">
        <v>32285.589041095889</v>
      </c>
      <c r="N196" s="15">
        <v>331734.42739726027</v>
      </c>
      <c r="O196" s="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</row>
    <row r="197" spans="1:96" ht="24.95" customHeight="1" x14ac:dyDescent="0.25">
      <c r="A197" s="5" t="s">
        <v>12</v>
      </c>
      <c r="B197" s="6">
        <v>1</v>
      </c>
      <c r="C197" s="7" t="s">
        <v>179</v>
      </c>
      <c r="D197" s="23" t="s">
        <v>182</v>
      </c>
      <c r="E197" s="4">
        <v>1</v>
      </c>
      <c r="F197" s="8">
        <v>483.8564383561644</v>
      </c>
      <c r="G197" s="8">
        <v>11321</v>
      </c>
      <c r="H197" s="8">
        <v>1132.1000000000001</v>
      </c>
      <c r="I197" s="8">
        <v>1132.1000000000001</v>
      </c>
      <c r="J197" s="8">
        <v>1132.1000000000001</v>
      </c>
      <c r="K197" s="8">
        <v>0</v>
      </c>
      <c r="L197" s="8">
        <v>2903.1386301369862</v>
      </c>
      <c r="M197" s="8">
        <v>19354.257534246575</v>
      </c>
      <c r="N197" s="15">
        <v>198864.99616438357</v>
      </c>
      <c r="O197" s="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</row>
    <row r="198" spans="1:96" ht="24.95" customHeight="1" x14ac:dyDescent="0.25">
      <c r="A198" s="5" t="s">
        <v>24</v>
      </c>
      <c r="B198" s="6">
        <v>2</v>
      </c>
      <c r="C198" s="7" t="s">
        <v>179</v>
      </c>
      <c r="D198" s="23" t="s">
        <v>114</v>
      </c>
      <c r="E198" s="4">
        <v>1</v>
      </c>
      <c r="F198" s="8">
        <v>333.02794520547951</v>
      </c>
      <c r="G198" s="8">
        <v>7792</v>
      </c>
      <c r="H198" s="8">
        <v>779.2</v>
      </c>
      <c r="I198" s="8">
        <v>779.2</v>
      </c>
      <c r="J198" s="8">
        <v>779.2</v>
      </c>
      <c r="K198" s="8">
        <v>0</v>
      </c>
      <c r="L198" s="8">
        <v>1998.167671232877</v>
      </c>
      <c r="M198" s="8">
        <v>11271.715068493151</v>
      </c>
      <c r="N198" s="15">
        <v>134825.08273972606</v>
      </c>
      <c r="O198" s="3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</row>
    <row r="199" spans="1:96" ht="24.95" customHeight="1" x14ac:dyDescent="0.25">
      <c r="A199" s="5" t="s">
        <v>24</v>
      </c>
      <c r="B199" s="6">
        <v>2</v>
      </c>
      <c r="C199" s="7" t="s">
        <v>179</v>
      </c>
      <c r="D199" s="23" t="s">
        <v>183</v>
      </c>
      <c r="E199" s="4">
        <v>2</v>
      </c>
      <c r="F199" s="8">
        <v>385.21315068493146</v>
      </c>
      <c r="G199" s="8">
        <v>9013</v>
      </c>
      <c r="H199" s="8">
        <v>901.30000000000007</v>
      </c>
      <c r="I199" s="8">
        <v>901.30000000000007</v>
      </c>
      <c r="J199" s="8">
        <v>901.30000000000007</v>
      </c>
      <c r="K199" s="8">
        <v>0</v>
      </c>
      <c r="L199" s="8">
        <v>2311.2789041095884</v>
      </c>
      <c r="M199" s="8">
        <v>13037.983561643834</v>
      </c>
      <c r="N199" s="15">
        <v>311904.12493150681</v>
      </c>
      <c r="O199" s="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</row>
    <row r="200" spans="1:96" ht="24.95" customHeight="1" x14ac:dyDescent="0.25">
      <c r="A200" s="5" t="s">
        <v>24</v>
      </c>
      <c r="B200" s="6">
        <v>2</v>
      </c>
      <c r="C200" s="7" t="s">
        <v>179</v>
      </c>
      <c r="D200" s="23" t="s">
        <v>184</v>
      </c>
      <c r="E200" s="4">
        <v>4</v>
      </c>
      <c r="F200" s="40">
        <v>315.24821917808219</v>
      </c>
      <c r="G200" s="8">
        <v>7376</v>
      </c>
      <c r="H200" s="8">
        <v>737.6</v>
      </c>
      <c r="I200" s="8">
        <v>737.6</v>
      </c>
      <c r="J200" s="8">
        <v>737.6</v>
      </c>
      <c r="K200" s="8">
        <v>0</v>
      </c>
      <c r="L200" s="8">
        <v>1891.4893150684932</v>
      </c>
      <c r="M200" s="8">
        <v>10669.939726027398</v>
      </c>
      <c r="N200" s="15">
        <v>510508.11616438359</v>
      </c>
      <c r="O200" s="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</row>
    <row r="201" spans="1:96" ht="24.95" customHeight="1" x14ac:dyDescent="0.25">
      <c r="A201" s="5" t="s">
        <v>24</v>
      </c>
      <c r="B201" s="6">
        <v>2</v>
      </c>
      <c r="C201" s="7" t="s">
        <v>179</v>
      </c>
      <c r="D201" s="23" t="s">
        <v>185</v>
      </c>
      <c r="E201" s="4">
        <v>3</v>
      </c>
      <c r="F201" s="8">
        <v>374.65643835616441</v>
      </c>
      <c r="G201" s="8">
        <v>8766</v>
      </c>
      <c r="H201" s="8">
        <v>876.6</v>
      </c>
      <c r="I201" s="8">
        <v>876.6</v>
      </c>
      <c r="J201" s="8">
        <v>876.6</v>
      </c>
      <c r="K201" s="8">
        <v>0</v>
      </c>
      <c r="L201" s="8">
        <v>2247.9386301369864</v>
      </c>
      <c r="M201" s="8">
        <v>12680.679452054796</v>
      </c>
      <c r="N201" s="15">
        <v>455034.65424657532</v>
      </c>
      <c r="O201" s="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</row>
    <row r="202" spans="1:96" ht="24.95" customHeight="1" x14ac:dyDescent="0.25">
      <c r="A202" s="9"/>
      <c r="B202" s="10"/>
      <c r="C202" s="11" t="s">
        <v>186</v>
      </c>
      <c r="D202" s="31" t="s">
        <v>482</v>
      </c>
      <c r="E202" s="25"/>
      <c r="F202" s="25"/>
      <c r="G202" s="25"/>
      <c r="H202" s="25"/>
      <c r="I202" s="25"/>
      <c r="J202" s="25"/>
      <c r="K202" s="25"/>
      <c r="L202" s="25"/>
      <c r="M202" s="25"/>
      <c r="N202" s="26"/>
      <c r="O202" s="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</row>
    <row r="203" spans="1:96" ht="24.95" customHeight="1" x14ac:dyDescent="0.25">
      <c r="A203" s="5" t="s">
        <v>12</v>
      </c>
      <c r="B203" s="6">
        <v>1</v>
      </c>
      <c r="C203" s="7" t="s">
        <v>186</v>
      </c>
      <c r="D203" s="24" t="s">
        <v>187</v>
      </c>
      <c r="E203" s="4">
        <v>1</v>
      </c>
      <c r="F203" s="8">
        <v>997.54520547945208</v>
      </c>
      <c r="G203" s="8">
        <v>23340</v>
      </c>
      <c r="H203" s="8">
        <v>2334</v>
      </c>
      <c r="I203" s="8">
        <v>2334</v>
      </c>
      <c r="J203" s="8">
        <v>2334</v>
      </c>
      <c r="K203" s="8">
        <v>0</v>
      </c>
      <c r="L203" s="8">
        <v>5985.2712328767129</v>
      </c>
      <c r="M203" s="8">
        <v>39901.808219178085</v>
      </c>
      <c r="N203" s="15">
        <v>409991.07945205481</v>
      </c>
      <c r="O203" s="3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</row>
    <row r="204" spans="1:96" ht="24.95" customHeight="1" x14ac:dyDescent="0.25">
      <c r="A204" s="5" t="s">
        <v>12</v>
      </c>
      <c r="B204" s="6">
        <v>1</v>
      </c>
      <c r="C204" s="7" t="s">
        <v>186</v>
      </c>
      <c r="D204" s="24" t="s">
        <v>188</v>
      </c>
      <c r="E204" s="4">
        <v>1</v>
      </c>
      <c r="F204" s="8">
        <v>686.95561643835617</v>
      </c>
      <c r="G204" s="8">
        <v>16073</v>
      </c>
      <c r="H204" s="8">
        <v>1607.3000000000002</v>
      </c>
      <c r="I204" s="8">
        <v>1607.3000000000002</v>
      </c>
      <c r="J204" s="8">
        <v>1607.3000000000002</v>
      </c>
      <c r="K204" s="8">
        <v>0</v>
      </c>
      <c r="L204" s="8">
        <v>4121.733698630137</v>
      </c>
      <c r="M204" s="8">
        <v>27478.224657534247</v>
      </c>
      <c r="N204" s="15">
        <v>282338.75835616438</v>
      </c>
      <c r="O204" s="3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</row>
    <row r="205" spans="1:96" ht="24.95" customHeight="1" x14ac:dyDescent="0.25">
      <c r="A205" s="5" t="s">
        <v>12</v>
      </c>
      <c r="B205" s="6">
        <v>1</v>
      </c>
      <c r="C205" s="7" t="s">
        <v>186</v>
      </c>
      <c r="D205" s="24" t="s">
        <v>189</v>
      </c>
      <c r="E205" s="4">
        <v>1</v>
      </c>
      <c r="F205" s="8">
        <v>563.18136986301374</v>
      </c>
      <c r="G205" s="8">
        <v>13177</v>
      </c>
      <c r="H205" s="8">
        <v>1317.7</v>
      </c>
      <c r="I205" s="8">
        <v>1317.7</v>
      </c>
      <c r="J205" s="8">
        <v>1317.7</v>
      </c>
      <c r="K205" s="8">
        <v>0</v>
      </c>
      <c r="L205" s="8">
        <v>3379.0882191780825</v>
      </c>
      <c r="M205" s="8">
        <v>22527.254794520552</v>
      </c>
      <c r="N205" s="15">
        <v>231467.54301369865</v>
      </c>
      <c r="O205" s="3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</row>
    <row r="206" spans="1:96" ht="24.95" customHeight="1" x14ac:dyDescent="0.25">
      <c r="A206" s="5" t="s">
        <v>12</v>
      </c>
      <c r="B206" s="6">
        <v>1</v>
      </c>
      <c r="C206" s="7" t="s">
        <v>186</v>
      </c>
      <c r="D206" s="24" t="s">
        <v>190</v>
      </c>
      <c r="E206" s="4">
        <v>1</v>
      </c>
      <c r="F206" s="8">
        <v>563.18136986301374</v>
      </c>
      <c r="G206" s="8">
        <v>13177</v>
      </c>
      <c r="H206" s="8">
        <v>1317.7</v>
      </c>
      <c r="I206" s="8">
        <v>1317.7</v>
      </c>
      <c r="J206" s="8">
        <v>1317.7</v>
      </c>
      <c r="K206" s="8">
        <v>0</v>
      </c>
      <c r="L206" s="8">
        <v>3379.0882191780825</v>
      </c>
      <c r="M206" s="8">
        <v>22527.254794520552</v>
      </c>
      <c r="N206" s="15">
        <v>231467.54301369865</v>
      </c>
      <c r="O206" s="3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</row>
    <row r="207" spans="1:96" ht="24.95" customHeight="1" x14ac:dyDescent="0.25">
      <c r="A207" s="5" t="s">
        <v>12</v>
      </c>
      <c r="B207" s="6">
        <v>1</v>
      </c>
      <c r="C207" s="7" t="s">
        <v>186</v>
      </c>
      <c r="D207" s="24" t="s">
        <v>193</v>
      </c>
      <c r="E207" s="4">
        <v>1</v>
      </c>
      <c r="F207" s="8">
        <v>563.18136986301374</v>
      </c>
      <c r="G207" s="8">
        <v>13177</v>
      </c>
      <c r="H207" s="8">
        <v>1317.7</v>
      </c>
      <c r="I207" s="8">
        <v>1317.7</v>
      </c>
      <c r="J207" s="8">
        <v>1317.7</v>
      </c>
      <c r="K207" s="8">
        <v>0</v>
      </c>
      <c r="L207" s="8">
        <v>3379.0882191780825</v>
      </c>
      <c r="M207" s="8">
        <v>22527.254794520552</v>
      </c>
      <c r="N207" s="15">
        <v>231467.54301369865</v>
      </c>
      <c r="O207" s="3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</row>
    <row r="208" spans="1:96" ht="24.95" customHeight="1" x14ac:dyDescent="0.25">
      <c r="A208" s="5" t="s">
        <v>12</v>
      </c>
      <c r="B208" s="6">
        <v>1</v>
      </c>
      <c r="C208" s="7" t="s">
        <v>186</v>
      </c>
      <c r="D208" s="24" t="s">
        <v>194</v>
      </c>
      <c r="E208" s="4">
        <v>1</v>
      </c>
      <c r="F208" s="8">
        <v>425.08931506849319</v>
      </c>
      <c r="G208" s="8">
        <v>9946</v>
      </c>
      <c r="H208" s="8">
        <v>994.6</v>
      </c>
      <c r="I208" s="8">
        <v>994.6</v>
      </c>
      <c r="J208" s="8">
        <v>994.6</v>
      </c>
      <c r="K208" s="8">
        <v>0</v>
      </c>
      <c r="L208" s="8">
        <v>2550.5358904109594</v>
      </c>
      <c r="M208" s="8">
        <v>17003.572602739729</v>
      </c>
      <c r="N208" s="15">
        <v>174711.70849315068</v>
      </c>
      <c r="O208" s="3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</row>
    <row r="209" spans="1:96" ht="24.95" customHeight="1" x14ac:dyDescent="0.25">
      <c r="A209" s="5" t="s">
        <v>12</v>
      </c>
      <c r="B209" s="6">
        <v>1</v>
      </c>
      <c r="C209" s="7" t="s">
        <v>186</v>
      </c>
      <c r="D209" s="24" t="s">
        <v>191</v>
      </c>
      <c r="E209" s="4">
        <v>1</v>
      </c>
      <c r="F209" s="8">
        <v>592.54356164383569</v>
      </c>
      <c r="G209" s="8">
        <v>13864</v>
      </c>
      <c r="H209" s="8">
        <v>1386.4</v>
      </c>
      <c r="I209" s="8">
        <v>1386.4</v>
      </c>
      <c r="J209" s="8">
        <v>1386.4</v>
      </c>
      <c r="K209" s="8">
        <v>0</v>
      </c>
      <c r="L209" s="8">
        <v>3555.2613698630144</v>
      </c>
      <c r="M209" s="8">
        <v>23701.742465753428</v>
      </c>
      <c r="N209" s="15">
        <v>243535.40383561645</v>
      </c>
      <c r="O209" s="3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</row>
    <row r="210" spans="1:96" ht="24.95" customHeight="1" x14ac:dyDescent="0.25">
      <c r="A210" s="5" t="s">
        <v>12</v>
      </c>
      <c r="B210" s="6">
        <v>1</v>
      </c>
      <c r="C210" s="7" t="s">
        <v>186</v>
      </c>
      <c r="D210" s="24" t="s">
        <v>192</v>
      </c>
      <c r="E210" s="4">
        <v>1</v>
      </c>
      <c r="F210" s="8">
        <v>466.24767123287671</v>
      </c>
      <c r="G210" s="8">
        <v>10909</v>
      </c>
      <c r="H210" s="8">
        <v>1090.9000000000001</v>
      </c>
      <c r="I210" s="8">
        <v>1090.9000000000001</v>
      </c>
      <c r="J210" s="8">
        <v>1090.9000000000001</v>
      </c>
      <c r="K210" s="8">
        <v>0</v>
      </c>
      <c r="L210" s="8">
        <v>2797.4860273972604</v>
      </c>
      <c r="M210" s="8">
        <v>18649.90684931507</v>
      </c>
      <c r="N210" s="15">
        <v>191627.79287671234</v>
      </c>
      <c r="O210" s="3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</row>
    <row r="211" spans="1:96" ht="24.95" customHeight="1" x14ac:dyDescent="0.25">
      <c r="A211" s="5" t="s">
        <v>12</v>
      </c>
      <c r="B211" s="6">
        <v>1</v>
      </c>
      <c r="C211" s="7" t="s">
        <v>186</v>
      </c>
      <c r="D211" s="24" t="s">
        <v>467</v>
      </c>
      <c r="E211" s="4">
        <v>1</v>
      </c>
      <c r="F211" s="8">
        <v>486.80547945205478</v>
      </c>
      <c r="G211" s="8">
        <v>11390</v>
      </c>
      <c r="H211" s="8">
        <v>1139</v>
      </c>
      <c r="I211" s="8">
        <v>1139</v>
      </c>
      <c r="J211" s="8">
        <v>1139</v>
      </c>
      <c r="K211" s="8">
        <v>0</v>
      </c>
      <c r="L211" s="8">
        <v>2920.8328767123289</v>
      </c>
      <c r="M211" s="8">
        <v>19472.219178082192</v>
      </c>
      <c r="N211" s="15">
        <v>200077.05205479451</v>
      </c>
      <c r="O211" s="3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</row>
    <row r="212" spans="1:96" ht="24.95" customHeight="1" x14ac:dyDescent="0.25">
      <c r="A212" s="5" t="s">
        <v>24</v>
      </c>
      <c r="B212" s="6">
        <v>2</v>
      </c>
      <c r="C212" s="7" t="s">
        <v>186</v>
      </c>
      <c r="D212" s="24" t="s">
        <v>195</v>
      </c>
      <c r="E212" s="4">
        <v>1</v>
      </c>
      <c r="F212" s="8">
        <v>416.5413698630137</v>
      </c>
      <c r="G212" s="8">
        <v>9746</v>
      </c>
      <c r="H212" s="8">
        <v>974.6</v>
      </c>
      <c r="I212" s="8">
        <v>974.6</v>
      </c>
      <c r="J212" s="8">
        <v>974.6</v>
      </c>
      <c r="K212" s="8">
        <v>0</v>
      </c>
      <c r="L212" s="8">
        <v>2499.2482191780823</v>
      </c>
      <c r="M212" s="8">
        <v>14098.323287671235</v>
      </c>
      <c r="N212" s="15">
        <v>168635.17150684932</v>
      </c>
      <c r="O212" s="3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</row>
    <row r="213" spans="1:96" ht="24.95" customHeight="1" x14ac:dyDescent="0.25">
      <c r="A213" s="5" t="s">
        <v>24</v>
      </c>
      <c r="B213" s="6">
        <v>2</v>
      </c>
      <c r="C213" s="7" t="s">
        <v>186</v>
      </c>
      <c r="D213" s="24" t="s">
        <v>196</v>
      </c>
      <c r="E213" s="4">
        <v>1</v>
      </c>
      <c r="F213" s="8">
        <v>425.08931506849319</v>
      </c>
      <c r="G213" s="8">
        <v>9946</v>
      </c>
      <c r="H213" s="8">
        <v>994.6</v>
      </c>
      <c r="I213" s="8">
        <v>994.6</v>
      </c>
      <c r="J213" s="8">
        <v>994.6</v>
      </c>
      <c r="K213" s="8">
        <v>0</v>
      </c>
      <c r="L213" s="8">
        <v>2550.5358904109594</v>
      </c>
      <c r="M213" s="8">
        <v>14387.638356164385</v>
      </c>
      <c r="N213" s="15">
        <v>172095.77424657534</v>
      </c>
      <c r="O213" s="3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</row>
    <row r="214" spans="1:96" ht="24.95" customHeight="1" x14ac:dyDescent="0.25">
      <c r="A214" s="5" t="s">
        <v>24</v>
      </c>
      <c r="B214" s="6">
        <v>2</v>
      </c>
      <c r="C214" s="7" t="s">
        <v>186</v>
      </c>
      <c r="D214" s="24" t="s">
        <v>197</v>
      </c>
      <c r="E214" s="4">
        <v>1</v>
      </c>
      <c r="F214" s="8">
        <v>450.56219178082193</v>
      </c>
      <c r="G214" s="8">
        <v>10542</v>
      </c>
      <c r="H214" s="8">
        <v>1054.2</v>
      </c>
      <c r="I214" s="8">
        <v>1054.2</v>
      </c>
      <c r="J214" s="8">
        <v>1054.2</v>
      </c>
      <c r="K214" s="8">
        <v>0</v>
      </c>
      <c r="L214" s="8">
        <v>2703.3731506849313</v>
      </c>
      <c r="M214" s="8">
        <v>15249.797260273974</v>
      </c>
      <c r="N214" s="15">
        <v>182408.37041095892</v>
      </c>
      <c r="O214" s="3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</row>
    <row r="215" spans="1:96" ht="24.95" customHeight="1" x14ac:dyDescent="0.25">
      <c r="A215" s="5" t="s">
        <v>24</v>
      </c>
      <c r="B215" s="6">
        <v>2</v>
      </c>
      <c r="C215" s="7" t="s">
        <v>186</v>
      </c>
      <c r="D215" s="24" t="s">
        <v>198</v>
      </c>
      <c r="E215" s="4">
        <v>1</v>
      </c>
      <c r="F215" s="8">
        <v>318.32547945205471</v>
      </c>
      <c r="G215" s="8">
        <v>7448</v>
      </c>
      <c r="H215" s="8">
        <v>744.80000000000007</v>
      </c>
      <c r="I215" s="8">
        <v>744.80000000000007</v>
      </c>
      <c r="J215" s="8">
        <v>744.80000000000007</v>
      </c>
      <c r="K215" s="8">
        <v>0</v>
      </c>
      <c r="L215" s="8">
        <v>1909.9528767123281</v>
      </c>
      <c r="M215" s="8">
        <v>10774.09315068493</v>
      </c>
      <c r="N215" s="15">
        <v>128872.84602739723</v>
      </c>
      <c r="O215" s="3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</row>
    <row r="216" spans="1:96" ht="24.95" customHeight="1" x14ac:dyDescent="0.25">
      <c r="A216" s="5" t="s">
        <v>24</v>
      </c>
      <c r="B216" s="6">
        <v>2</v>
      </c>
      <c r="C216" s="7" t="s">
        <v>186</v>
      </c>
      <c r="D216" s="24" t="s">
        <v>114</v>
      </c>
      <c r="E216" s="4">
        <v>1</v>
      </c>
      <c r="F216" s="8">
        <v>333.02794520547951</v>
      </c>
      <c r="G216" s="8">
        <v>7792</v>
      </c>
      <c r="H216" s="8">
        <v>779.2</v>
      </c>
      <c r="I216" s="8">
        <v>779.2</v>
      </c>
      <c r="J216" s="8">
        <v>779.2</v>
      </c>
      <c r="K216" s="8">
        <v>0</v>
      </c>
      <c r="L216" s="8">
        <v>1998.167671232877</v>
      </c>
      <c r="M216" s="8">
        <v>11271.715068493151</v>
      </c>
      <c r="N216" s="15">
        <v>134825.08273972606</v>
      </c>
      <c r="O216" s="3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</row>
    <row r="217" spans="1:96" ht="24.95" customHeight="1" x14ac:dyDescent="0.25">
      <c r="A217" s="5" t="s">
        <v>24</v>
      </c>
      <c r="B217" s="6">
        <v>2</v>
      </c>
      <c r="C217" s="7" t="s">
        <v>186</v>
      </c>
      <c r="D217" s="24" t="s">
        <v>199</v>
      </c>
      <c r="E217" s="4">
        <v>1</v>
      </c>
      <c r="F217" s="8">
        <v>331.06191780821922</v>
      </c>
      <c r="G217" s="8">
        <v>7746</v>
      </c>
      <c r="H217" s="8">
        <v>774.6</v>
      </c>
      <c r="I217" s="8">
        <v>774.6</v>
      </c>
      <c r="J217" s="8">
        <v>774.6</v>
      </c>
      <c r="K217" s="8">
        <v>0</v>
      </c>
      <c r="L217" s="8">
        <v>1986.3715068493152</v>
      </c>
      <c r="M217" s="8">
        <v>11205.172602739727</v>
      </c>
      <c r="N217" s="15">
        <v>134029.14410958905</v>
      </c>
      <c r="O217" s="3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</row>
    <row r="218" spans="1:96" ht="24.95" customHeight="1" x14ac:dyDescent="0.25">
      <c r="A218" s="5" t="s">
        <v>24</v>
      </c>
      <c r="B218" s="6">
        <v>2</v>
      </c>
      <c r="C218" s="7" t="s">
        <v>186</v>
      </c>
      <c r="D218" s="24" t="s">
        <v>200</v>
      </c>
      <c r="E218" s="4">
        <v>5</v>
      </c>
      <c r="F218" s="8">
        <v>320.76164383561644</v>
      </c>
      <c r="G218" s="8">
        <v>7505</v>
      </c>
      <c r="H218" s="8">
        <v>750.5</v>
      </c>
      <c r="I218" s="8">
        <v>750.5</v>
      </c>
      <c r="J218" s="8">
        <v>750.5</v>
      </c>
      <c r="K218" s="8">
        <v>0</v>
      </c>
      <c r="L218" s="8">
        <v>1924.5698630136985</v>
      </c>
      <c r="M218" s="8">
        <v>10856.547945205479</v>
      </c>
      <c r="N218" s="15">
        <v>649295.58904109593</v>
      </c>
      <c r="O218" s="3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</row>
    <row r="219" spans="1:96" ht="24.95" customHeight="1" x14ac:dyDescent="0.25">
      <c r="A219" s="5" t="s">
        <v>24</v>
      </c>
      <c r="B219" s="6">
        <v>2</v>
      </c>
      <c r="C219" s="7" t="s">
        <v>186</v>
      </c>
      <c r="D219" s="24" t="s">
        <v>147</v>
      </c>
      <c r="E219" s="4">
        <v>1</v>
      </c>
      <c r="F219" s="8">
        <v>315.24821917808219</v>
      </c>
      <c r="G219" s="8">
        <v>7376</v>
      </c>
      <c r="H219" s="8">
        <v>737.6</v>
      </c>
      <c r="I219" s="8">
        <v>737.6</v>
      </c>
      <c r="J219" s="8">
        <v>737.6</v>
      </c>
      <c r="K219" s="8">
        <v>0</v>
      </c>
      <c r="L219" s="8">
        <v>1891.4893150684932</v>
      </c>
      <c r="M219" s="8">
        <v>10669.939726027398</v>
      </c>
      <c r="N219" s="15">
        <v>127627.0290410959</v>
      </c>
      <c r="O219" s="3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</row>
    <row r="220" spans="1:96" ht="24.95" customHeight="1" x14ac:dyDescent="0.25">
      <c r="A220" s="5" t="s">
        <v>24</v>
      </c>
      <c r="B220" s="6">
        <v>2</v>
      </c>
      <c r="C220" s="7" t="s">
        <v>186</v>
      </c>
      <c r="D220" s="24" t="s">
        <v>484</v>
      </c>
      <c r="E220" s="4">
        <v>1</v>
      </c>
      <c r="F220" s="8">
        <v>333.02794520547951</v>
      </c>
      <c r="G220" s="8">
        <v>7792</v>
      </c>
      <c r="H220" s="8">
        <v>779.2</v>
      </c>
      <c r="I220" s="8">
        <v>779.2</v>
      </c>
      <c r="J220" s="8">
        <v>779.2</v>
      </c>
      <c r="K220" s="8">
        <v>0</v>
      </c>
      <c r="L220" s="8">
        <v>1998.167671232877</v>
      </c>
      <c r="M220" s="8">
        <v>11271.715068493151</v>
      </c>
      <c r="N220" s="15">
        <v>134825.08273972606</v>
      </c>
      <c r="O220" s="3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</row>
    <row r="221" spans="1:96" ht="24.95" customHeight="1" x14ac:dyDescent="0.25">
      <c r="A221" s="5" t="s">
        <v>24</v>
      </c>
      <c r="B221" s="6">
        <v>2</v>
      </c>
      <c r="C221" s="7" t="s">
        <v>186</v>
      </c>
      <c r="D221" s="24" t="s">
        <v>201</v>
      </c>
      <c r="E221" s="4">
        <v>2</v>
      </c>
      <c r="F221" s="40">
        <v>315.24821917808219</v>
      </c>
      <c r="G221" s="8">
        <v>7376</v>
      </c>
      <c r="H221" s="8">
        <v>737.6</v>
      </c>
      <c r="I221" s="8">
        <v>737.6</v>
      </c>
      <c r="J221" s="8">
        <v>737.6</v>
      </c>
      <c r="K221" s="8">
        <v>0</v>
      </c>
      <c r="L221" s="8">
        <v>1891.4893150684932</v>
      </c>
      <c r="M221" s="8">
        <v>10669.939726027398</v>
      </c>
      <c r="N221" s="15">
        <v>255254.0580821918</v>
      </c>
      <c r="O221" s="3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</row>
    <row r="222" spans="1:96" ht="24.95" customHeight="1" x14ac:dyDescent="0.25">
      <c r="A222" s="9"/>
      <c r="B222" s="10"/>
      <c r="C222" s="11" t="s">
        <v>202</v>
      </c>
      <c r="D222" s="31" t="s">
        <v>203</v>
      </c>
      <c r="E222" s="25"/>
      <c r="F222" s="25"/>
      <c r="G222" s="25"/>
      <c r="H222" s="25"/>
      <c r="I222" s="25"/>
      <c r="J222" s="25"/>
      <c r="K222" s="25"/>
      <c r="L222" s="25"/>
      <c r="M222" s="25"/>
      <c r="N222" s="26"/>
      <c r="O222" s="3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</row>
    <row r="223" spans="1:96" ht="24.95" customHeight="1" x14ac:dyDescent="0.25">
      <c r="A223" s="5" t="s">
        <v>12</v>
      </c>
      <c r="B223" s="6">
        <v>1</v>
      </c>
      <c r="C223" s="7" t="s">
        <v>202</v>
      </c>
      <c r="D223" s="24" t="s">
        <v>204</v>
      </c>
      <c r="E223" s="4">
        <v>1</v>
      </c>
      <c r="F223" s="8">
        <v>553.18027397260266</v>
      </c>
      <c r="G223" s="8">
        <v>12943</v>
      </c>
      <c r="H223" s="8">
        <v>1294.3000000000002</v>
      </c>
      <c r="I223" s="8">
        <v>1294.3000000000002</v>
      </c>
      <c r="J223" s="8">
        <v>1294.3000000000002</v>
      </c>
      <c r="K223" s="8">
        <v>0</v>
      </c>
      <c r="L223" s="8">
        <v>3319.081643835616</v>
      </c>
      <c r="M223" s="8">
        <v>22127.210958904107</v>
      </c>
      <c r="N223" s="15">
        <v>227357.09260273969</v>
      </c>
      <c r="O223" s="3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</row>
    <row r="224" spans="1:96" ht="24.95" customHeight="1" x14ac:dyDescent="0.25">
      <c r="A224" s="5" t="s">
        <v>24</v>
      </c>
      <c r="B224" s="6">
        <v>2</v>
      </c>
      <c r="C224" s="7" t="s">
        <v>202</v>
      </c>
      <c r="D224" s="24" t="s">
        <v>496</v>
      </c>
      <c r="E224" s="4">
        <v>1</v>
      </c>
      <c r="F224" s="40">
        <v>359.95397260273978</v>
      </c>
      <c r="G224" s="8">
        <v>8422</v>
      </c>
      <c r="H224" s="8">
        <v>842.2</v>
      </c>
      <c r="I224" s="8">
        <v>842.2</v>
      </c>
      <c r="J224" s="8">
        <v>842.2</v>
      </c>
      <c r="K224" s="8">
        <v>0</v>
      </c>
      <c r="L224" s="8">
        <v>2159.7238356164385</v>
      </c>
      <c r="M224" s="8">
        <v>12183.057534246578</v>
      </c>
      <c r="N224" s="15">
        <v>145725.98136986303</v>
      </c>
      <c r="O224" s="3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</row>
    <row r="225" spans="1:96" ht="24.95" customHeight="1" x14ac:dyDescent="0.25">
      <c r="A225" s="5" t="s">
        <v>24</v>
      </c>
      <c r="B225" s="6">
        <v>2</v>
      </c>
      <c r="C225" s="7" t="s">
        <v>202</v>
      </c>
      <c r="D225" s="24" t="s">
        <v>205</v>
      </c>
      <c r="E225" s="4">
        <v>1</v>
      </c>
      <c r="F225" s="40">
        <v>315.24821917808219</v>
      </c>
      <c r="G225" s="8">
        <v>7376</v>
      </c>
      <c r="H225" s="8">
        <v>737.6</v>
      </c>
      <c r="I225" s="8">
        <v>737.6</v>
      </c>
      <c r="J225" s="8">
        <v>737.6</v>
      </c>
      <c r="K225" s="8">
        <v>0</v>
      </c>
      <c r="L225" s="8">
        <v>1891.4893150684932</v>
      </c>
      <c r="M225" s="8">
        <v>10669.939726027398</v>
      </c>
      <c r="N225" s="15">
        <v>127627.0290410959</v>
      </c>
      <c r="O225" s="3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</row>
    <row r="226" spans="1:96" ht="24.95" customHeight="1" x14ac:dyDescent="0.25">
      <c r="A226" s="5" t="s">
        <v>24</v>
      </c>
      <c r="B226" s="6">
        <v>2</v>
      </c>
      <c r="C226" s="7" t="s">
        <v>202</v>
      </c>
      <c r="D226" s="24" t="s">
        <v>300</v>
      </c>
      <c r="E226" s="4">
        <v>1</v>
      </c>
      <c r="F226" s="40">
        <v>315.24821917808219</v>
      </c>
      <c r="G226" s="8">
        <v>7376</v>
      </c>
      <c r="H226" s="8">
        <v>737.6</v>
      </c>
      <c r="I226" s="8">
        <v>737.6</v>
      </c>
      <c r="J226" s="8">
        <v>737.6</v>
      </c>
      <c r="K226" s="8">
        <v>0</v>
      </c>
      <c r="L226" s="8">
        <v>1891.4893150684932</v>
      </c>
      <c r="M226" s="8">
        <v>10669.939726027398</v>
      </c>
      <c r="N226" s="15">
        <v>127627.0290410959</v>
      </c>
      <c r="O226" s="3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</row>
    <row r="227" spans="1:96" ht="24.95" customHeight="1" x14ac:dyDescent="0.25">
      <c r="A227" s="5" t="s">
        <v>24</v>
      </c>
      <c r="B227" s="6">
        <v>2</v>
      </c>
      <c r="C227" s="7" t="s">
        <v>202</v>
      </c>
      <c r="D227" s="24" t="s">
        <v>206</v>
      </c>
      <c r="E227" s="4">
        <v>3</v>
      </c>
      <c r="F227" s="40">
        <v>315.24821917808219</v>
      </c>
      <c r="G227" s="8">
        <v>7376</v>
      </c>
      <c r="H227" s="8">
        <v>737.6</v>
      </c>
      <c r="I227" s="8">
        <v>737.6</v>
      </c>
      <c r="J227" s="8">
        <v>737.6</v>
      </c>
      <c r="K227" s="8">
        <v>0</v>
      </c>
      <c r="L227" s="8">
        <v>1891.4893150684932</v>
      </c>
      <c r="M227" s="8">
        <v>10669.939726027398</v>
      </c>
      <c r="N227" s="15">
        <v>382881.08712328773</v>
      </c>
      <c r="O227" s="3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</row>
    <row r="228" spans="1:96" ht="24.95" customHeight="1" x14ac:dyDescent="0.25">
      <c r="A228" s="9"/>
      <c r="B228" s="10"/>
      <c r="C228" s="11" t="s">
        <v>207</v>
      </c>
      <c r="D228" s="31" t="s">
        <v>208</v>
      </c>
      <c r="E228" s="25"/>
      <c r="F228" s="25"/>
      <c r="G228" s="25"/>
      <c r="H228" s="25"/>
      <c r="I228" s="25"/>
      <c r="J228" s="25"/>
      <c r="K228" s="25"/>
      <c r="L228" s="25"/>
      <c r="M228" s="25"/>
      <c r="N228" s="26"/>
      <c r="O228" s="3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</row>
    <row r="229" spans="1:96" ht="24.95" customHeight="1" x14ac:dyDescent="0.25">
      <c r="A229" s="5" t="s">
        <v>12</v>
      </c>
      <c r="B229" s="6">
        <v>1</v>
      </c>
      <c r="C229" s="7" t="s">
        <v>207</v>
      </c>
      <c r="D229" s="24" t="s">
        <v>210</v>
      </c>
      <c r="E229" s="4">
        <v>1</v>
      </c>
      <c r="F229" s="8">
        <v>575.87506849315071</v>
      </c>
      <c r="G229" s="8">
        <v>13474</v>
      </c>
      <c r="H229" s="8">
        <v>1347.4</v>
      </c>
      <c r="I229" s="8">
        <v>1347.4</v>
      </c>
      <c r="J229" s="8">
        <v>1347.4</v>
      </c>
      <c r="K229" s="8">
        <v>0</v>
      </c>
      <c r="L229" s="8">
        <v>3455.250410958904</v>
      </c>
      <c r="M229" s="8">
        <v>23035.002739726027</v>
      </c>
      <c r="N229" s="15">
        <v>236684.65315068496</v>
      </c>
      <c r="O229" s="3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</row>
    <row r="230" spans="1:96" ht="24.95" customHeight="1" x14ac:dyDescent="0.25">
      <c r="A230" s="5" t="s">
        <v>24</v>
      </c>
      <c r="B230" s="6">
        <v>2</v>
      </c>
      <c r="C230" s="7" t="s">
        <v>207</v>
      </c>
      <c r="D230" s="24" t="s">
        <v>209</v>
      </c>
      <c r="E230" s="4">
        <v>1</v>
      </c>
      <c r="F230" s="8">
        <v>430.94465753424652</v>
      </c>
      <c r="G230" s="8">
        <v>10083</v>
      </c>
      <c r="H230" s="8">
        <v>1008.3000000000001</v>
      </c>
      <c r="I230" s="8">
        <v>1008.3000000000001</v>
      </c>
      <c r="J230" s="8">
        <v>1008.3000000000001</v>
      </c>
      <c r="K230" s="8">
        <v>0</v>
      </c>
      <c r="L230" s="8">
        <v>2585.6679452054786</v>
      </c>
      <c r="M230" s="8">
        <v>14585.819178082191</v>
      </c>
      <c r="N230" s="15">
        <v>174466.28712328765</v>
      </c>
      <c r="O230" s="3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</row>
    <row r="231" spans="1:96" ht="24.95" customHeight="1" x14ac:dyDescent="0.25">
      <c r="A231" s="5" t="s">
        <v>24</v>
      </c>
      <c r="B231" s="6">
        <v>2</v>
      </c>
      <c r="C231" s="7" t="s">
        <v>207</v>
      </c>
      <c r="D231" s="24" t="s">
        <v>211</v>
      </c>
      <c r="E231" s="4">
        <v>4</v>
      </c>
      <c r="F231" s="8">
        <v>359.95397260273978</v>
      </c>
      <c r="G231" s="8">
        <v>8422</v>
      </c>
      <c r="H231" s="8">
        <v>842.2</v>
      </c>
      <c r="I231" s="8">
        <v>842.2</v>
      </c>
      <c r="J231" s="8">
        <v>842.2</v>
      </c>
      <c r="K231" s="8">
        <v>0</v>
      </c>
      <c r="L231" s="8">
        <v>2159.7238356164385</v>
      </c>
      <c r="M231" s="8">
        <v>12183.057534246578</v>
      </c>
      <c r="N231" s="15">
        <v>582903.92547945213</v>
      </c>
      <c r="O231" s="3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</row>
    <row r="232" spans="1:96" ht="24.95" customHeight="1" x14ac:dyDescent="0.25">
      <c r="A232" s="5" t="s">
        <v>24</v>
      </c>
      <c r="B232" s="6">
        <v>2</v>
      </c>
      <c r="C232" s="7" t="s">
        <v>207</v>
      </c>
      <c r="D232" s="24" t="s">
        <v>212</v>
      </c>
      <c r="E232" s="4">
        <v>1</v>
      </c>
      <c r="F232" s="40">
        <v>315.24821917808219</v>
      </c>
      <c r="G232" s="8">
        <v>7376</v>
      </c>
      <c r="H232" s="8">
        <v>737.6</v>
      </c>
      <c r="I232" s="8">
        <v>737.6</v>
      </c>
      <c r="J232" s="8">
        <v>737.6</v>
      </c>
      <c r="K232" s="8">
        <v>0</v>
      </c>
      <c r="L232" s="8">
        <v>1891.4893150684932</v>
      </c>
      <c r="M232" s="8">
        <v>10669.939726027398</v>
      </c>
      <c r="N232" s="15">
        <v>127627.0290410959</v>
      </c>
      <c r="O232" s="3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</row>
    <row r="233" spans="1:96" ht="24.95" customHeight="1" x14ac:dyDescent="0.25">
      <c r="A233" s="5" t="s">
        <v>24</v>
      </c>
      <c r="B233" s="6">
        <v>2</v>
      </c>
      <c r="C233" s="7" t="s">
        <v>207</v>
      </c>
      <c r="D233" s="24" t="s">
        <v>213</v>
      </c>
      <c r="E233" s="4">
        <v>6</v>
      </c>
      <c r="F233" s="40">
        <v>315.24821917808219</v>
      </c>
      <c r="G233" s="8">
        <v>7376</v>
      </c>
      <c r="H233" s="8">
        <v>737.6</v>
      </c>
      <c r="I233" s="8">
        <v>737.6</v>
      </c>
      <c r="J233" s="8">
        <v>737.6</v>
      </c>
      <c r="K233" s="8">
        <v>0</v>
      </c>
      <c r="L233" s="8">
        <v>1891.4893150684932</v>
      </c>
      <c r="M233" s="8">
        <v>10669.939726027398</v>
      </c>
      <c r="N233" s="15">
        <v>765762.17424657545</v>
      </c>
      <c r="O233" s="3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</row>
    <row r="234" spans="1:96" ht="24.95" customHeight="1" x14ac:dyDescent="0.25">
      <c r="A234" s="9"/>
      <c r="B234" s="10"/>
      <c r="C234" s="11" t="s">
        <v>215</v>
      </c>
      <c r="D234" s="31" t="s">
        <v>216</v>
      </c>
      <c r="E234" s="25"/>
      <c r="F234" s="25"/>
      <c r="G234" s="25"/>
      <c r="H234" s="25"/>
      <c r="I234" s="25"/>
      <c r="J234" s="25"/>
      <c r="K234" s="25"/>
      <c r="L234" s="25"/>
      <c r="M234" s="25"/>
      <c r="N234" s="26"/>
      <c r="O234" s="3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</row>
    <row r="235" spans="1:96" ht="24.95" customHeight="1" x14ac:dyDescent="0.25">
      <c r="A235" s="5" t="s">
        <v>12</v>
      </c>
      <c r="B235" s="6">
        <v>1</v>
      </c>
      <c r="C235" s="7" t="s">
        <v>215</v>
      </c>
      <c r="D235" s="24" t="s">
        <v>217</v>
      </c>
      <c r="E235" s="4">
        <v>1</v>
      </c>
      <c r="F235" s="8">
        <v>807.13972602739727</v>
      </c>
      <c r="G235" s="8">
        <v>18885</v>
      </c>
      <c r="H235" s="8">
        <v>1888.5</v>
      </c>
      <c r="I235" s="8">
        <v>1888.5</v>
      </c>
      <c r="J235" s="8">
        <v>1888.5</v>
      </c>
      <c r="K235" s="8">
        <v>0</v>
      </c>
      <c r="L235" s="8">
        <v>4842.8383561643832</v>
      </c>
      <c r="M235" s="8">
        <v>32285.589041095889</v>
      </c>
      <c r="N235" s="15">
        <v>331734.42739726027</v>
      </c>
      <c r="O235" s="3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</row>
    <row r="236" spans="1:96" ht="24.95" customHeight="1" x14ac:dyDescent="0.25">
      <c r="A236" s="5" t="s">
        <v>12</v>
      </c>
      <c r="B236" s="6">
        <v>1</v>
      </c>
      <c r="C236" s="7" t="s">
        <v>215</v>
      </c>
      <c r="D236" s="24" t="s">
        <v>20</v>
      </c>
      <c r="E236" s="4">
        <v>2</v>
      </c>
      <c r="F236" s="8">
        <v>504.41424657534247</v>
      </c>
      <c r="G236" s="8">
        <v>11802</v>
      </c>
      <c r="H236" s="8">
        <v>1180.2</v>
      </c>
      <c r="I236" s="8">
        <v>1180.2</v>
      </c>
      <c r="J236" s="8">
        <v>1180.2</v>
      </c>
      <c r="K236" s="8">
        <v>0</v>
      </c>
      <c r="L236" s="8">
        <v>3026.4854794520547</v>
      </c>
      <c r="M236" s="8">
        <v>20176.569863013698</v>
      </c>
      <c r="N236" s="15">
        <v>414628.51068493153</v>
      </c>
      <c r="O236" s="3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</row>
    <row r="237" spans="1:96" ht="24.95" customHeight="1" x14ac:dyDescent="0.25">
      <c r="A237" s="5" t="s">
        <v>12</v>
      </c>
      <c r="B237" s="6">
        <v>1</v>
      </c>
      <c r="C237" s="7" t="s">
        <v>215</v>
      </c>
      <c r="D237" s="24" t="s">
        <v>218</v>
      </c>
      <c r="E237" s="4">
        <v>1</v>
      </c>
      <c r="F237" s="8">
        <v>426.07232876712328</v>
      </c>
      <c r="G237" s="8">
        <v>9969</v>
      </c>
      <c r="H237" s="8">
        <v>996.90000000000009</v>
      </c>
      <c r="I237" s="8">
        <v>996.90000000000009</v>
      </c>
      <c r="J237" s="8">
        <v>996.90000000000009</v>
      </c>
      <c r="K237" s="8">
        <v>0</v>
      </c>
      <c r="L237" s="8">
        <v>2556.4339726027397</v>
      </c>
      <c r="M237" s="8">
        <v>17042.893150684933</v>
      </c>
      <c r="N237" s="15">
        <v>175115.72712328768</v>
      </c>
      <c r="O237" s="3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</row>
    <row r="238" spans="1:96" ht="24.95" customHeight="1" x14ac:dyDescent="0.25">
      <c r="A238" s="5" t="s">
        <v>24</v>
      </c>
      <c r="B238" s="6">
        <v>2</v>
      </c>
      <c r="C238" s="7" t="s">
        <v>215</v>
      </c>
      <c r="D238" s="24" t="s">
        <v>219</v>
      </c>
      <c r="E238" s="4">
        <v>1</v>
      </c>
      <c r="F238" s="8">
        <v>416.7550684931507</v>
      </c>
      <c r="G238" s="8">
        <v>9751</v>
      </c>
      <c r="H238" s="8">
        <v>975.1</v>
      </c>
      <c r="I238" s="8">
        <v>975.1</v>
      </c>
      <c r="J238" s="8">
        <v>975.1</v>
      </c>
      <c r="K238" s="8">
        <v>0</v>
      </c>
      <c r="L238" s="8">
        <v>2500.5304109589042</v>
      </c>
      <c r="M238" s="8">
        <v>14105.556164383563</v>
      </c>
      <c r="N238" s="15">
        <v>168721.68657534246</v>
      </c>
      <c r="O238" s="3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</row>
    <row r="239" spans="1:96" ht="24.95" customHeight="1" x14ac:dyDescent="0.25">
      <c r="A239" s="5" t="s">
        <v>24</v>
      </c>
      <c r="B239" s="6">
        <v>2</v>
      </c>
      <c r="C239" s="7" t="s">
        <v>215</v>
      </c>
      <c r="D239" s="24" t="s">
        <v>114</v>
      </c>
      <c r="E239" s="4">
        <v>1</v>
      </c>
      <c r="F239" s="8">
        <v>333.02794520547951</v>
      </c>
      <c r="G239" s="8">
        <v>7792</v>
      </c>
      <c r="H239" s="8">
        <v>779.2</v>
      </c>
      <c r="I239" s="8">
        <v>779.2</v>
      </c>
      <c r="J239" s="8">
        <v>779.2</v>
      </c>
      <c r="K239" s="8">
        <v>0</v>
      </c>
      <c r="L239" s="8">
        <v>1998.167671232877</v>
      </c>
      <c r="M239" s="8">
        <v>11271.715068493151</v>
      </c>
      <c r="N239" s="15">
        <v>134825.08273972606</v>
      </c>
      <c r="O239" s="3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</row>
    <row r="240" spans="1:96" ht="24.95" customHeight="1" x14ac:dyDescent="0.25">
      <c r="A240" s="9"/>
      <c r="B240" s="10"/>
      <c r="C240" s="11" t="s">
        <v>214</v>
      </c>
      <c r="D240" s="31" t="s">
        <v>220</v>
      </c>
      <c r="E240" s="25"/>
      <c r="F240" s="25"/>
      <c r="G240" s="25"/>
      <c r="H240" s="25"/>
      <c r="I240" s="25"/>
      <c r="J240" s="25"/>
      <c r="K240" s="25"/>
      <c r="L240" s="25"/>
      <c r="M240" s="25"/>
      <c r="N240" s="26"/>
      <c r="O240" s="3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</row>
    <row r="241" spans="1:96" ht="24.95" customHeight="1" x14ac:dyDescent="0.25">
      <c r="A241" s="5" t="s">
        <v>12</v>
      </c>
      <c r="B241" s="6">
        <v>1</v>
      </c>
      <c r="C241" s="7" t="s">
        <v>214</v>
      </c>
      <c r="D241" s="24" t="s">
        <v>221</v>
      </c>
      <c r="E241" s="4">
        <v>1</v>
      </c>
      <c r="F241" s="8">
        <v>807.13972602739727</v>
      </c>
      <c r="G241" s="8">
        <v>18885</v>
      </c>
      <c r="H241" s="8">
        <v>1888.5</v>
      </c>
      <c r="I241" s="8">
        <v>1888.5</v>
      </c>
      <c r="J241" s="8">
        <v>1888.5</v>
      </c>
      <c r="K241" s="8">
        <v>0</v>
      </c>
      <c r="L241" s="8">
        <v>4842.8383561643832</v>
      </c>
      <c r="M241" s="8">
        <v>32285.589041095889</v>
      </c>
      <c r="N241" s="15">
        <v>331734.42739726027</v>
      </c>
      <c r="O241" s="3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</row>
    <row r="242" spans="1:96" ht="24.95" customHeight="1" x14ac:dyDescent="0.25">
      <c r="A242" s="5" t="s">
        <v>12</v>
      </c>
      <c r="B242" s="6">
        <v>1</v>
      </c>
      <c r="C242" s="7" t="s">
        <v>214</v>
      </c>
      <c r="D242" s="24" t="s">
        <v>222</v>
      </c>
      <c r="E242" s="4">
        <v>1</v>
      </c>
      <c r="F242" s="8">
        <v>598.52712328767132</v>
      </c>
      <c r="G242" s="8">
        <v>14004</v>
      </c>
      <c r="H242" s="8">
        <v>1400.4</v>
      </c>
      <c r="I242" s="8">
        <v>1400.4</v>
      </c>
      <c r="J242" s="8">
        <v>1400.4</v>
      </c>
      <c r="K242" s="8">
        <v>0</v>
      </c>
      <c r="L242" s="8">
        <v>3591.1627397260277</v>
      </c>
      <c r="M242" s="8">
        <v>23941.084931506852</v>
      </c>
      <c r="N242" s="15">
        <v>245994.6476712329</v>
      </c>
      <c r="O242" s="3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</row>
    <row r="243" spans="1:96" ht="24.95" customHeight="1" x14ac:dyDescent="0.25">
      <c r="A243" s="5" t="s">
        <v>12</v>
      </c>
      <c r="B243" s="6">
        <v>1</v>
      </c>
      <c r="C243" s="7" t="s">
        <v>214</v>
      </c>
      <c r="D243" s="24" t="s">
        <v>223</v>
      </c>
      <c r="E243" s="4">
        <v>2</v>
      </c>
      <c r="F243" s="8">
        <v>452.99835616438355</v>
      </c>
      <c r="G243" s="8">
        <v>10599</v>
      </c>
      <c r="H243" s="8">
        <v>1059.9000000000001</v>
      </c>
      <c r="I243" s="8">
        <v>1059.9000000000001</v>
      </c>
      <c r="J243" s="8">
        <v>1059.9000000000001</v>
      </c>
      <c r="K243" s="8">
        <v>0</v>
      </c>
      <c r="L243" s="8">
        <v>2717.9901369863014</v>
      </c>
      <c r="M243" s="8">
        <v>18119.934246575343</v>
      </c>
      <c r="N243" s="15">
        <v>372364.64876712329</v>
      </c>
      <c r="O243" s="3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</row>
    <row r="244" spans="1:96" ht="24.95" customHeight="1" x14ac:dyDescent="0.25">
      <c r="A244" s="5" t="s">
        <v>12</v>
      </c>
      <c r="B244" s="6">
        <v>1</v>
      </c>
      <c r="C244" s="7" t="s">
        <v>214</v>
      </c>
      <c r="D244" s="24" t="s">
        <v>224</v>
      </c>
      <c r="E244" s="4">
        <v>1</v>
      </c>
      <c r="F244" s="8">
        <v>538.69150684931515</v>
      </c>
      <c r="G244" s="8">
        <v>12604</v>
      </c>
      <c r="H244" s="8">
        <v>1260.4000000000001</v>
      </c>
      <c r="I244" s="8">
        <v>1260.4000000000001</v>
      </c>
      <c r="J244" s="8">
        <v>1260.4000000000001</v>
      </c>
      <c r="K244" s="8">
        <v>0</v>
      </c>
      <c r="L244" s="8">
        <v>3232.1490410958909</v>
      </c>
      <c r="M244" s="8">
        <v>21547.660273972608</v>
      </c>
      <c r="N244" s="15">
        <v>221402.20931506853</v>
      </c>
      <c r="O244" s="3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</row>
    <row r="245" spans="1:96" ht="24.95" customHeight="1" x14ac:dyDescent="0.25">
      <c r="A245" s="5" t="s">
        <v>12</v>
      </c>
      <c r="B245" s="6">
        <v>1</v>
      </c>
      <c r="C245" s="7" t="s">
        <v>214</v>
      </c>
      <c r="D245" s="24" t="s">
        <v>477</v>
      </c>
      <c r="E245" s="4">
        <v>1</v>
      </c>
      <c r="F245" s="8">
        <v>538.69150684931515</v>
      </c>
      <c r="G245" s="8">
        <v>12604</v>
      </c>
      <c r="H245" s="8">
        <v>1260.4000000000001</v>
      </c>
      <c r="I245" s="8">
        <v>1260.4000000000001</v>
      </c>
      <c r="J245" s="8">
        <v>1260.4000000000001</v>
      </c>
      <c r="K245" s="8">
        <v>0</v>
      </c>
      <c r="L245" s="8">
        <v>3232.1490410958909</v>
      </c>
      <c r="M245" s="8">
        <v>21547.660273972608</v>
      </c>
      <c r="N245" s="15">
        <v>221402.20931506853</v>
      </c>
      <c r="O245" s="3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</row>
    <row r="246" spans="1:96" ht="24.95" customHeight="1" x14ac:dyDescent="0.25">
      <c r="A246" s="5" t="s">
        <v>24</v>
      </c>
      <c r="B246" s="6">
        <v>2</v>
      </c>
      <c r="C246" s="7" t="s">
        <v>214</v>
      </c>
      <c r="D246" s="24" t="s">
        <v>225</v>
      </c>
      <c r="E246" s="4">
        <v>8</v>
      </c>
      <c r="F246" s="8">
        <v>391.79506849315072</v>
      </c>
      <c r="G246" s="8">
        <v>9167</v>
      </c>
      <c r="H246" s="8">
        <v>916.7</v>
      </c>
      <c r="I246" s="8">
        <v>916.7</v>
      </c>
      <c r="J246" s="8">
        <v>916.7</v>
      </c>
      <c r="K246" s="8">
        <v>0</v>
      </c>
      <c r="L246" s="8">
        <v>2350.770410958904</v>
      </c>
      <c r="M246" s="8">
        <v>13260.756164383563</v>
      </c>
      <c r="N246" s="15">
        <v>1268933.8126027398</v>
      </c>
      <c r="O246" s="3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</row>
    <row r="247" spans="1:96" ht="24.95" customHeight="1" x14ac:dyDescent="0.25">
      <c r="A247" s="5" t="s">
        <v>24</v>
      </c>
      <c r="B247" s="6">
        <v>2</v>
      </c>
      <c r="C247" s="7" t="s">
        <v>214</v>
      </c>
      <c r="D247" s="24" t="s">
        <v>114</v>
      </c>
      <c r="E247" s="4">
        <v>3</v>
      </c>
      <c r="F247" s="8">
        <v>333.02794520547951</v>
      </c>
      <c r="G247" s="8">
        <v>7792</v>
      </c>
      <c r="H247" s="8">
        <v>779.2</v>
      </c>
      <c r="I247" s="8">
        <v>779.2</v>
      </c>
      <c r="J247" s="8">
        <v>779.2</v>
      </c>
      <c r="K247" s="8">
        <v>0</v>
      </c>
      <c r="L247" s="8">
        <v>1998.167671232877</v>
      </c>
      <c r="M247" s="8">
        <v>11271.715068493151</v>
      </c>
      <c r="N247" s="15">
        <v>404475.24821917817</v>
      </c>
      <c r="O247" s="3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</row>
    <row r="248" spans="1:96" ht="24.95" customHeight="1" x14ac:dyDescent="0.25">
      <c r="A248" s="9"/>
      <c r="B248" s="10"/>
      <c r="C248" s="11" t="s">
        <v>226</v>
      </c>
      <c r="D248" s="31" t="s">
        <v>227</v>
      </c>
      <c r="E248" s="25"/>
      <c r="F248" s="25"/>
      <c r="G248" s="25"/>
      <c r="H248" s="25"/>
      <c r="I248" s="25"/>
      <c r="J248" s="25"/>
      <c r="K248" s="25"/>
      <c r="L248" s="25"/>
      <c r="M248" s="25"/>
      <c r="N248" s="26"/>
      <c r="O248" s="3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</row>
    <row r="249" spans="1:96" ht="24.95" customHeight="1" x14ac:dyDescent="0.25">
      <c r="A249" s="5" t="s">
        <v>12</v>
      </c>
      <c r="B249" s="6">
        <v>1</v>
      </c>
      <c r="C249" s="7" t="s">
        <v>226</v>
      </c>
      <c r="D249" s="24" t="s">
        <v>228</v>
      </c>
      <c r="E249" s="4">
        <v>1</v>
      </c>
      <c r="F249" s="8">
        <v>553.18027397260266</v>
      </c>
      <c r="G249" s="8">
        <v>12943</v>
      </c>
      <c r="H249" s="8">
        <v>1294.3000000000002</v>
      </c>
      <c r="I249" s="8">
        <v>1294.3000000000002</v>
      </c>
      <c r="J249" s="8">
        <v>1294.3000000000002</v>
      </c>
      <c r="K249" s="8">
        <v>0</v>
      </c>
      <c r="L249" s="8">
        <v>3319.081643835616</v>
      </c>
      <c r="M249" s="8">
        <v>22127.210958904107</v>
      </c>
      <c r="N249" s="15">
        <v>227357.09260273969</v>
      </c>
      <c r="O249" s="3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</row>
    <row r="250" spans="1:96" ht="24.95" customHeight="1" x14ac:dyDescent="0.25">
      <c r="A250" s="5" t="s">
        <v>24</v>
      </c>
      <c r="B250" s="6">
        <v>2</v>
      </c>
      <c r="C250" s="7" t="s">
        <v>226</v>
      </c>
      <c r="D250" s="24" t="s">
        <v>229</v>
      </c>
      <c r="E250" s="4">
        <v>1</v>
      </c>
      <c r="F250" s="8">
        <v>352.60273972602738</v>
      </c>
      <c r="G250" s="8">
        <v>8250</v>
      </c>
      <c r="H250" s="8">
        <v>825</v>
      </c>
      <c r="I250" s="8">
        <v>825</v>
      </c>
      <c r="J250" s="8">
        <v>825</v>
      </c>
      <c r="K250" s="8">
        <v>0</v>
      </c>
      <c r="L250" s="8">
        <v>2115.6164383561641</v>
      </c>
      <c r="M250" s="8">
        <v>11934.246575342466</v>
      </c>
      <c r="N250" s="15">
        <v>142749.86301369863</v>
      </c>
      <c r="O250" s="3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</row>
    <row r="251" spans="1:96" ht="24.95" customHeight="1" x14ac:dyDescent="0.25">
      <c r="A251" s="5" t="s">
        <v>24</v>
      </c>
      <c r="B251" s="6">
        <v>2</v>
      </c>
      <c r="C251" s="7" t="s">
        <v>226</v>
      </c>
      <c r="D251" s="24" t="s">
        <v>114</v>
      </c>
      <c r="E251" s="4">
        <v>1</v>
      </c>
      <c r="F251" s="8">
        <v>333.02794520547951</v>
      </c>
      <c r="G251" s="8">
        <v>7792</v>
      </c>
      <c r="H251" s="8">
        <v>779.2</v>
      </c>
      <c r="I251" s="8">
        <v>779.2</v>
      </c>
      <c r="J251" s="8">
        <v>779.2</v>
      </c>
      <c r="K251" s="8">
        <v>0</v>
      </c>
      <c r="L251" s="8">
        <v>1998.167671232877</v>
      </c>
      <c r="M251" s="8">
        <v>11271.715068493151</v>
      </c>
      <c r="N251" s="15">
        <v>134825.08273972606</v>
      </c>
      <c r="O251" s="3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</row>
    <row r="252" spans="1:96" ht="24.95" customHeight="1" x14ac:dyDescent="0.25">
      <c r="A252" s="5" t="s">
        <v>24</v>
      </c>
      <c r="B252" s="6">
        <v>2</v>
      </c>
      <c r="C252" s="7" t="s">
        <v>226</v>
      </c>
      <c r="D252" s="24" t="s">
        <v>230</v>
      </c>
      <c r="E252" s="4">
        <v>2</v>
      </c>
      <c r="F252" s="8">
        <v>316.65863013698629</v>
      </c>
      <c r="G252" s="8">
        <v>7409</v>
      </c>
      <c r="H252" s="8">
        <v>740.90000000000009</v>
      </c>
      <c r="I252" s="8">
        <v>740.90000000000009</v>
      </c>
      <c r="J252" s="8">
        <v>740.90000000000009</v>
      </c>
      <c r="K252" s="8">
        <v>0</v>
      </c>
      <c r="L252" s="8">
        <v>1899.9517808219175</v>
      </c>
      <c r="M252" s="8">
        <v>10717.676712328766</v>
      </c>
      <c r="N252" s="15">
        <v>256396.05698630138</v>
      </c>
      <c r="O252" s="3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</row>
    <row r="253" spans="1:96" ht="24.95" customHeight="1" x14ac:dyDescent="0.25">
      <c r="A253" s="5" t="s">
        <v>24</v>
      </c>
      <c r="B253" s="6">
        <v>2</v>
      </c>
      <c r="C253" s="7" t="s">
        <v>226</v>
      </c>
      <c r="D253" s="24" t="s">
        <v>231</v>
      </c>
      <c r="E253" s="4">
        <v>37</v>
      </c>
      <c r="F253" s="40">
        <v>315.24821917808219</v>
      </c>
      <c r="G253" s="8">
        <v>7376</v>
      </c>
      <c r="H253" s="8">
        <v>737.6</v>
      </c>
      <c r="I253" s="8">
        <v>737.6</v>
      </c>
      <c r="J253" s="8">
        <v>737.6</v>
      </c>
      <c r="K253" s="8">
        <v>0</v>
      </c>
      <c r="L253" s="8">
        <v>1891.4893150684932</v>
      </c>
      <c r="M253" s="8">
        <v>10669.939726027398</v>
      </c>
      <c r="N253" s="15">
        <v>4722200.0745205479</v>
      </c>
      <c r="O253" s="3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</row>
    <row r="254" spans="1:96" ht="24.95" customHeight="1" x14ac:dyDescent="0.25">
      <c r="A254" s="9"/>
      <c r="B254" s="10"/>
      <c r="C254" s="11" t="s">
        <v>232</v>
      </c>
      <c r="D254" s="31" t="s">
        <v>233</v>
      </c>
      <c r="E254" s="25"/>
      <c r="F254" s="41"/>
      <c r="G254" s="25"/>
      <c r="H254" s="25"/>
      <c r="I254" s="25"/>
      <c r="J254" s="25"/>
      <c r="K254" s="25"/>
      <c r="L254" s="25"/>
      <c r="M254" s="25"/>
      <c r="N254" s="26"/>
      <c r="O254" s="3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</row>
    <row r="255" spans="1:96" ht="24.95" customHeight="1" x14ac:dyDescent="0.25">
      <c r="A255" s="5" t="s">
        <v>12</v>
      </c>
      <c r="B255" s="6">
        <v>1</v>
      </c>
      <c r="C255" s="7" t="s">
        <v>232</v>
      </c>
      <c r="D255" s="24" t="s">
        <v>234</v>
      </c>
      <c r="E255" s="4">
        <v>1</v>
      </c>
      <c r="F255" s="40">
        <v>548.64986301369868</v>
      </c>
      <c r="G255" s="8">
        <v>12837</v>
      </c>
      <c r="H255" s="8">
        <v>1283.7</v>
      </c>
      <c r="I255" s="8">
        <v>1283.7</v>
      </c>
      <c r="J255" s="8">
        <v>1283.7</v>
      </c>
      <c r="K255" s="8">
        <v>0</v>
      </c>
      <c r="L255" s="8">
        <v>3291.8991780821916</v>
      </c>
      <c r="M255" s="8">
        <v>21945.994520547945</v>
      </c>
      <c r="N255" s="15">
        <v>225495.09369863014</v>
      </c>
      <c r="O255" s="3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</row>
    <row r="256" spans="1:96" ht="24.95" customHeight="1" x14ac:dyDescent="0.25">
      <c r="A256" s="5" t="s">
        <v>24</v>
      </c>
      <c r="B256" s="6">
        <v>2</v>
      </c>
      <c r="C256" s="7" t="s">
        <v>232</v>
      </c>
      <c r="D256" s="24" t="s">
        <v>235</v>
      </c>
      <c r="E256" s="4">
        <v>2</v>
      </c>
      <c r="F256" s="40">
        <v>514.20164383561644</v>
      </c>
      <c r="G256" s="8">
        <v>12031</v>
      </c>
      <c r="H256" s="8">
        <v>1203.1000000000001</v>
      </c>
      <c r="I256" s="8">
        <v>1203.1000000000001</v>
      </c>
      <c r="J256" s="8">
        <v>1203.1000000000001</v>
      </c>
      <c r="K256" s="8">
        <v>0</v>
      </c>
      <c r="L256" s="8">
        <v>3085.2098630136984</v>
      </c>
      <c r="M256" s="8">
        <v>17403.747945205479</v>
      </c>
      <c r="N256" s="15">
        <v>416345.11561643839</v>
      </c>
      <c r="O256" s="3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</row>
    <row r="257" spans="1:96" ht="24.95" customHeight="1" x14ac:dyDescent="0.25">
      <c r="A257" s="5" t="s">
        <v>24</v>
      </c>
      <c r="B257" s="6">
        <v>2</v>
      </c>
      <c r="C257" s="7" t="s">
        <v>232</v>
      </c>
      <c r="D257" s="24" t="s">
        <v>236</v>
      </c>
      <c r="E257" s="4">
        <v>1</v>
      </c>
      <c r="F257" s="40">
        <v>342.81534246575342</v>
      </c>
      <c r="G257" s="8">
        <v>8021</v>
      </c>
      <c r="H257" s="8">
        <v>802.1</v>
      </c>
      <c r="I257" s="8">
        <v>802.1</v>
      </c>
      <c r="J257" s="8">
        <v>802.1</v>
      </c>
      <c r="K257" s="8">
        <v>0</v>
      </c>
      <c r="L257" s="8">
        <v>2056.8920547945204</v>
      </c>
      <c r="M257" s="8">
        <v>11602.980821917808</v>
      </c>
      <c r="N257" s="15">
        <v>138787.47287671233</v>
      </c>
      <c r="O257" s="3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</row>
    <row r="258" spans="1:96" ht="24.95" customHeight="1" x14ac:dyDescent="0.25">
      <c r="A258" s="5" t="s">
        <v>24</v>
      </c>
      <c r="B258" s="6">
        <v>2</v>
      </c>
      <c r="C258" s="7" t="s">
        <v>232</v>
      </c>
      <c r="D258" s="24" t="s">
        <v>237</v>
      </c>
      <c r="E258" s="4">
        <v>5</v>
      </c>
      <c r="F258" s="40">
        <v>342.81534246575342</v>
      </c>
      <c r="G258" s="8">
        <v>8021</v>
      </c>
      <c r="H258" s="8">
        <v>802.1</v>
      </c>
      <c r="I258" s="8">
        <v>802.1</v>
      </c>
      <c r="J258" s="8">
        <v>802.1</v>
      </c>
      <c r="K258" s="8">
        <v>0</v>
      </c>
      <c r="L258" s="8">
        <v>2056.8920547945204</v>
      </c>
      <c r="M258" s="8">
        <v>11602.980821917808</v>
      </c>
      <c r="N258" s="15">
        <v>693937.36438356165</v>
      </c>
      <c r="O258" s="3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</row>
    <row r="259" spans="1:96" ht="24.95" customHeight="1" x14ac:dyDescent="0.25">
      <c r="A259" s="5" t="s">
        <v>24</v>
      </c>
      <c r="B259" s="6">
        <v>2</v>
      </c>
      <c r="C259" s="7" t="s">
        <v>232</v>
      </c>
      <c r="D259" s="24" t="s">
        <v>238</v>
      </c>
      <c r="E259" s="4">
        <v>4</v>
      </c>
      <c r="F259" s="40">
        <v>315.24821917808219</v>
      </c>
      <c r="G259" s="8">
        <v>7376</v>
      </c>
      <c r="H259" s="8">
        <v>737.6</v>
      </c>
      <c r="I259" s="8">
        <v>737.6</v>
      </c>
      <c r="J259" s="8">
        <v>737.6</v>
      </c>
      <c r="K259" s="8">
        <v>0</v>
      </c>
      <c r="L259" s="8">
        <v>1891.4893150684932</v>
      </c>
      <c r="M259" s="8">
        <v>10669.939726027398</v>
      </c>
      <c r="N259" s="15">
        <v>510508.11616438359</v>
      </c>
      <c r="O259" s="3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</row>
    <row r="260" spans="1:96" ht="24.95" customHeight="1" x14ac:dyDescent="0.25">
      <c r="A260" s="5" t="s">
        <v>24</v>
      </c>
      <c r="B260" s="6">
        <v>2</v>
      </c>
      <c r="C260" s="7" t="s">
        <v>232</v>
      </c>
      <c r="D260" s="24" t="s">
        <v>239</v>
      </c>
      <c r="E260" s="4">
        <v>1</v>
      </c>
      <c r="F260" s="40">
        <v>320.76164383561644</v>
      </c>
      <c r="G260" s="8">
        <v>7505</v>
      </c>
      <c r="H260" s="8">
        <v>750.5</v>
      </c>
      <c r="I260" s="8">
        <v>750.5</v>
      </c>
      <c r="J260" s="8">
        <v>750.5</v>
      </c>
      <c r="K260" s="8">
        <v>0</v>
      </c>
      <c r="L260" s="8">
        <v>1924.5698630136985</v>
      </c>
      <c r="M260" s="8">
        <v>10856.547945205479</v>
      </c>
      <c r="N260" s="15">
        <v>129859.11780821919</v>
      </c>
      <c r="O260" s="3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</row>
    <row r="261" spans="1:96" ht="24.95" customHeight="1" x14ac:dyDescent="0.25">
      <c r="A261" s="5" t="s">
        <v>24</v>
      </c>
      <c r="B261" s="6">
        <v>2</v>
      </c>
      <c r="C261" s="7" t="s">
        <v>232</v>
      </c>
      <c r="D261" s="24" t="s">
        <v>240</v>
      </c>
      <c r="E261" s="4">
        <v>3</v>
      </c>
      <c r="F261" s="40">
        <v>315.24821917808219</v>
      </c>
      <c r="G261" s="8">
        <v>7376</v>
      </c>
      <c r="H261" s="8">
        <v>737.6</v>
      </c>
      <c r="I261" s="8">
        <v>737.6</v>
      </c>
      <c r="J261" s="8">
        <v>737.6</v>
      </c>
      <c r="K261" s="8">
        <v>0</v>
      </c>
      <c r="L261" s="8">
        <v>1891.4893150684932</v>
      </c>
      <c r="M261" s="8">
        <v>10669.939726027398</v>
      </c>
      <c r="N261" s="15">
        <v>382881.08712328773</v>
      </c>
      <c r="O261" s="3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</row>
    <row r="262" spans="1:96" ht="24.95" customHeight="1" x14ac:dyDescent="0.25">
      <c r="A262" s="5" t="s">
        <v>24</v>
      </c>
      <c r="B262" s="6">
        <v>2</v>
      </c>
      <c r="C262" s="7" t="s">
        <v>232</v>
      </c>
      <c r="D262" s="24" t="s">
        <v>241</v>
      </c>
      <c r="E262" s="4">
        <v>1</v>
      </c>
      <c r="F262" s="40">
        <v>315.24821917808219</v>
      </c>
      <c r="G262" s="8">
        <v>7376</v>
      </c>
      <c r="H262" s="8">
        <v>737.6</v>
      </c>
      <c r="I262" s="8">
        <v>737.6</v>
      </c>
      <c r="J262" s="8">
        <v>737.6</v>
      </c>
      <c r="K262" s="8">
        <v>0</v>
      </c>
      <c r="L262" s="8">
        <v>1891.4893150684932</v>
      </c>
      <c r="M262" s="8">
        <v>10669.939726027398</v>
      </c>
      <c r="N262" s="15">
        <v>127627.0290410959</v>
      </c>
      <c r="O262" s="3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</row>
    <row r="263" spans="1:96" ht="24.95" customHeight="1" x14ac:dyDescent="0.25">
      <c r="A263" s="5" t="s">
        <v>24</v>
      </c>
      <c r="B263" s="6">
        <v>2</v>
      </c>
      <c r="C263" s="7" t="s">
        <v>232</v>
      </c>
      <c r="D263" s="24" t="s">
        <v>242</v>
      </c>
      <c r="E263" s="4">
        <v>14</v>
      </c>
      <c r="F263" s="40">
        <v>340.63561643835618</v>
      </c>
      <c r="G263" s="8">
        <v>7970</v>
      </c>
      <c r="H263" s="8">
        <v>797</v>
      </c>
      <c r="I263" s="8">
        <v>797</v>
      </c>
      <c r="J263" s="8">
        <v>797</v>
      </c>
      <c r="K263" s="8">
        <v>0</v>
      </c>
      <c r="L263" s="8">
        <v>2043.813698630137</v>
      </c>
      <c r="M263" s="8">
        <v>11529.205479452055</v>
      </c>
      <c r="N263" s="15">
        <v>1930670.2684931508</v>
      </c>
      <c r="O263" s="3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</row>
    <row r="264" spans="1:96" ht="24.95" customHeight="1" x14ac:dyDescent="0.25">
      <c r="A264" s="5" t="s">
        <v>24</v>
      </c>
      <c r="B264" s="6">
        <v>2</v>
      </c>
      <c r="C264" s="7" t="s">
        <v>232</v>
      </c>
      <c r="D264" s="24" t="s">
        <v>243</v>
      </c>
      <c r="E264" s="4">
        <v>2</v>
      </c>
      <c r="F264" s="40">
        <v>315.24821917808219</v>
      </c>
      <c r="G264" s="8">
        <v>7376</v>
      </c>
      <c r="H264" s="8">
        <v>737.6</v>
      </c>
      <c r="I264" s="8">
        <v>737.6</v>
      </c>
      <c r="J264" s="8">
        <v>737.6</v>
      </c>
      <c r="K264" s="8">
        <v>0</v>
      </c>
      <c r="L264" s="8">
        <v>1891.4893150684932</v>
      </c>
      <c r="M264" s="8">
        <v>10669.939726027398</v>
      </c>
      <c r="N264" s="15">
        <v>255254.0580821918</v>
      </c>
      <c r="O264" s="3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</row>
    <row r="265" spans="1:96" ht="24.95" customHeight="1" x14ac:dyDescent="0.25">
      <c r="A265" s="9"/>
      <c r="B265" s="10"/>
      <c r="C265" s="11" t="s">
        <v>244</v>
      </c>
      <c r="D265" s="31" t="s">
        <v>245</v>
      </c>
      <c r="E265" s="25"/>
      <c r="F265" s="25"/>
      <c r="G265" s="25"/>
      <c r="H265" s="25"/>
      <c r="I265" s="25"/>
      <c r="J265" s="25"/>
      <c r="K265" s="25"/>
      <c r="L265" s="25"/>
      <c r="M265" s="25"/>
      <c r="N265" s="26"/>
      <c r="O265" s="3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</row>
    <row r="266" spans="1:96" ht="24.95" customHeight="1" x14ac:dyDescent="0.25">
      <c r="A266" s="5" t="s">
        <v>12</v>
      </c>
      <c r="B266" s="6">
        <v>1</v>
      </c>
      <c r="C266" s="7" t="s">
        <v>244</v>
      </c>
      <c r="D266" s="24" t="s">
        <v>246</v>
      </c>
      <c r="E266" s="4">
        <v>1</v>
      </c>
      <c r="F266" s="8">
        <v>521.46739726027397</v>
      </c>
      <c r="G266" s="8">
        <v>12201</v>
      </c>
      <c r="H266" s="8">
        <v>1220.1000000000001</v>
      </c>
      <c r="I266" s="8">
        <v>1220.1000000000001</v>
      </c>
      <c r="J266" s="8">
        <v>1220.1000000000001</v>
      </c>
      <c r="K266" s="8">
        <v>0</v>
      </c>
      <c r="L266" s="8">
        <v>3128.804383561644</v>
      </c>
      <c r="M266" s="8">
        <v>20858.69589041096</v>
      </c>
      <c r="N266" s="15">
        <v>214323.10027397261</v>
      </c>
      <c r="O266" s="3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</row>
    <row r="267" spans="1:96" ht="24.95" customHeight="1" x14ac:dyDescent="0.25">
      <c r="A267" s="5" t="s">
        <v>24</v>
      </c>
      <c r="B267" s="6">
        <v>2</v>
      </c>
      <c r="C267" s="7" t="s">
        <v>244</v>
      </c>
      <c r="D267" s="24" t="s">
        <v>114</v>
      </c>
      <c r="E267" s="4">
        <v>1</v>
      </c>
      <c r="F267" s="8">
        <v>333.02794520547951</v>
      </c>
      <c r="G267" s="8">
        <v>7792</v>
      </c>
      <c r="H267" s="8">
        <v>779.2</v>
      </c>
      <c r="I267" s="8">
        <v>779.2</v>
      </c>
      <c r="J267" s="8">
        <v>779.2</v>
      </c>
      <c r="K267" s="8">
        <v>0</v>
      </c>
      <c r="L267" s="8">
        <v>1998.167671232877</v>
      </c>
      <c r="M267" s="8">
        <v>11271.715068493151</v>
      </c>
      <c r="N267" s="15">
        <v>134825.08273972606</v>
      </c>
      <c r="O267" s="3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</row>
    <row r="268" spans="1:96" ht="24.95" customHeight="1" x14ac:dyDescent="0.25">
      <c r="A268" s="5" t="s">
        <v>24</v>
      </c>
      <c r="B268" s="6">
        <v>2</v>
      </c>
      <c r="C268" s="7" t="s">
        <v>244</v>
      </c>
      <c r="D268" s="24" t="s">
        <v>247</v>
      </c>
      <c r="E268" s="4">
        <v>1</v>
      </c>
      <c r="F268" s="40">
        <v>315.24821917808219</v>
      </c>
      <c r="G268" s="8">
        <v>7376</v>
      </c>
      <c r="H268" s="8">
        <v>737.6</v>
      </c>
      <c r="I268" s="8">
        <v>737.6</v>
      </c>
      <c r="J268" s="8">
        <v>737.6</v>
      </c>
      <c r="K268" s="8">
        <v>0</v>
      </c>
      <c r="L268" s="8">
        <v>1891.4893150684932</v>
      </c>
      <c r="M268" s="8">
        <v>10669.939726027398</v>
      </c>
      <c r="N268" s="15">
        <v>127627.0290410959</v>
      </c>
      <c r="O268" s="3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</row>
    <row r="269" spans="1:96" ht="24.95" customHeight="1" x14ac:dyDescent="0.25">
      <c r="A269" s="5" t="s">
        <v>24</v>
      </c>
      <c r="B269" s="6">
        <v>2</v>
      </c>
      <c r="C269" s="7" t="s">
        <v>244</v>
      </c>
      <c r="D269" s="24" t="s">
        <v>248</v>
      </c>
      <c r="E269" s="4">
        <v>6</v>
      </c>
      <c r="F269" s="40">
        <v>315.41917808219176</v>
      </c>
      <c r="G269" s="8">
        <v>7380</v>
      </c>
      <c r="H269" s="8">
        <v>738</v>
      </c>
      <c r="I269" s="8">
        <v>738</v>
      </c>
      <c r="J269" s="8">
        <v>738</v>
      </c>
      <c r="K269" s="8">
        <v>0</v>
      </c>
      <c r="L269" s="8">
        <v>1892.5150684931505</v>
      </c>
      <c r="M269" s="8">
        <v>10675.726027397261</v>
      </c>
      <c r="N269" s="15">
        <v>766177.44657534244</v>
      </c>
      <c r="O269" s="3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</row>
    <row r="270" spans="1:96" ht="24.95" customHeight="1" x14ac:dyDescent="0.25">
      <c r="A270" s="5" t="s">
        <v>24</v>
      </c>
      <c r="B270" s="6">
        <v>2</v>
      </c>
      <c r="C270" s="7" t="s">
        <v>244</v>
      </c>
      <c r="D270" s="24" t="s">
        <v>231</v>
      </c>
      <c r="E270" s="4">
        <v>4</v>
      </c>
      <c r="F270" s="40">
        <v>315.24821917808219</v>
      </c>
      <c r="G270" s="8">
        <v>7376</v>
      </c>
      <c r="H270" s="8">
        <v>737.6</v>
      </c>
      <c r="I270" s="8">
        <v>737.6</v>
      </c>
      <c r="J270" s="8">
        <v>737.6</v>
      </c>
      <c r="K270" s="8">
        <v>0</v>
      </c>
      <c r="L270" s="8">
        <v>1891.4893150684932</v>
      </c>
      <c r="M270" s="8">
        <v>10669.939726027398</v>
      </c>
      <c r="N270" s="15">
        <v>510508.11616438359</v>
      </c>
      <c r="O270" s="3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</row>
    <row r="271" spans="1:96" ht="24.95" customHeight="1" x14ac:dyDescent="0.25">
      <c r="A271" s="5" t="s">
        <v>24</v>
      </c>
      <c r="B271" s="6">
        <v>2</v>
      </c>
      <c r="C271" s="7" t="s">
        <v>244</v>
      </c>
      <c r="D271" s="24" t="s">
        <v>158</v>
      </c>
      <c r="E271" s="4">
        <v>3</v>
      </c>
      <c r="F271" s="40">
        <v>315.24821917808219</v>
      </c>
      <c r="G271" s="8">
        <v>7376</v>
      </c>
      <c r="H271" s="8">
        <v>737.6</v>
      </c>
      <c r="I271" s="8">
        <v>737.6</v>
      </c>
      <c r="J271" s="8">
        <v>737.6</v>
      </c>
      <c r="K271" s="8">
        <v>0</v>
      </c>
      <c r="L271" s="8">
        <v>1891.4893150684932</v>
      </c>
      <c r="M271" s="8">
        <v>10669.939726027398</v>
      </c>
      <c r="N271" s="15">
        <v>382881.08712328773</v>
      </c>
      <c r="O271" s="3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</row>
    <row r="272" spans="1:96" ht="24.95" customHeight="1" x14ac:dyDescent="0.25">
      <c r="A272" s="9"/>
      <c r="B272" s="10"/>
      <c r="C272" s="11" t="s">
        <v>249</v>
      </c>
      <c r="D272" s="31" t="s">
        <v>250</v>
      </c>
      <c r="E272" s="25"/>
      <c r="F272" s="25"/>
      <c r="G272" s="25"/>
      <c r="H272" s="25"/>
      <c r="I272" s="25"/>
      <c r="J272" s="25"/>
      <c r="K272" s="25"/>
      <c r="L272" s="25"/>
      <c r="M272" s="25"/>
      <c r="N272" s="26"/>
      <c r="O272" s="3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</row>
    <row r="273" spans="1:96" ht="24.95" customHeight="1" x14ac:dyDescent="0.25">
      <c r="A273" s="5" t="s">
        <v>12</v>
      </c>
      <c r="B273" s="6">
        <v>1</v>
      </c>
      <c r="C273" s="7" t="s">
        <v>249</v>
      </c>
      <c r="D273" s="24" t="s">
        <v>251</v>
      </c>
      <c r="E273" s="4">
        <v>1</v>
      </c>
      <c r="F273" s="8">
        <v>512.40657534246577</v>
      </c>
      <c r="G273" s="8">
        <v>11989</v>
      </c>
      <c r="H273" s="8">
        <v>1198.9000000000001</v>
      </c>
      <c r="I273" s="8">
        <v>1198.9000000000001</v>
      </c>
      <c r="J273" s="8">
        <v>1198.9000000000001</v>
      </c>
      <c r="K273" s="8">
        <v>0</v>
      </c>
      <c r="L273" s="8">
        <v>3074.4394520547944</v>
      </c>
      <c r="M273" s="8">
        <v>20496.26301369863</v>
      </c>
      <c r="N273" s="15">
        <v>210599.10246575341</v>
      </c>
      <c r="O273" s="3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</row>
    <row r="274" spans="1:96" ht="24.95" customHeight="1" x14ac:dyDescent="0.25">
      <c r="A274" s="5" t="s">
        <v>12</v>
      </c>
      <c r="B274" s="6">
        <v>1</v>
      </c>
      <c r="C274" s="7" t="s">
        <v>249</v>
      </c>
      <c r="D274" s="24" t="s">
        <v>252</v>
      </c>
      <c r="E274" s="4">
        <v>1</v>
      </c>
      <c r="F274" s="8">
        <v>316.44493150684929</v>
      </c>
      <c r="G274" s="8">
        <v>7404</v>
      </c>
      <c r="H274" s="8">
        <v>740.40000000000009</v>
      </c>
      <c r="I274" s="8">
        <v>740.40000000000009</v>
      </c>
      <c r="J274" s="8">
        <v>740.40000000000009</v>
      </c>
      <c r="K274" s="8">
        <v>0</v>
      </c>
      <c r="L274" s="8">
        <v>1898.6695890410956</v>
      </c>
      <c r="M274" s="8">
        <v>12657.797260273972</v>
      </c>
      <c r="N274" s="15">
        <v>130058.86684931506</v>
      </c>
      <c r="O274" s="3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</row>
    <row r="275" spans="1:96" ht="24.95" customHeight="1" x14ac:dyDescent="0.25">
      <c r="A275" s="5" t="s">
        <v>24</v>
      </c>
      <c r="B275" s="6">
        <v>2</v>
      </c>
      <c r="C275" s="7" t="s">
        <v>249</v>
      </c>
      <c r="D275" s="23" t="s">
        <v>147</v>
      </c>
      <c r="E275" s="4">
        <v>5</v>
      </c>
      <c r="F275" s="8">
        <v>316.44493150684929</v>
      </c>
      <c r="G275" s="8">
        <v>7404</v>
      </c>
      <c r="H275" s="8">
        <v>740.40000000000009</v>
      </c>
      <c r="I275" s="8">
        <v>740.40000000000009</v>
      </c>
      <c r="J275" s="8">
        <v>740.40000000000009</v>
      </c>
      <c r="K275" s="8">
        <v>0</v>
      </c>
      <c r="L275" s="8">
        <v>1898.6695890410956</v>
      </c>
      <c r="M275" s="8">
        <v>10710.443835616436</v>
      </c>
      <c r="N275" s="15">
        <v>640557.56712328759</v>
      </c>
      <c r="O275" s="3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</row>
    <row r="276" spans="1:96" ht="24.95" customHeight="1" x14ac:dyDescent="0.25">
      <c r="A276" s="9"/>
      <c r="B276" s="10"/>
      <c r="C276" s="11" t="s">
        <v>253</v>
      </c>
      <c r="D276" s="25" t="s">
        <v>254</v>
      </c>
      <c r="E276" s="25"/>
      <c r="F276" s="25"/>
      <c r="G276" s="25"/>
      <c r="H276" s="25"/>
      <c r="I276" s="25"/>
      <c r="J276" s="25"/>
      <c r="K276" s="25"/>
      <c r="L276" s="25"/>
      <c r="M276" s="25"/>
      <c r="N276" s="26"/>
      <c r="O276" s="3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</row>
    <row r="277" spans="1:96" ht="24.95" customHeight="1" x14ac:dyDescent="0.25">
      <c r="A277" s="5" t="s">
        <v>12</v>
      </c>
      <c r="B277" s="6">
        <v>1</v>
      </c>
      <c r="C277" s="7" t="s">
        <v>253</v>
      </c>
      <c r="D277" s="24" t="s">
        <v>255</v>
      </c>
      <c r="E277" s="4">
        <v>1</v>
      </c>
      <c r="F277" s="8">
        <v>807.13972602739727</v>
      </c>
      <c r="G277" s="8">
        <v>18885</v>
      </c>
      <c r="H277" s="8">
        <v>1888.5</v>
      </c>
      <c r="I277" s="8">
        <v>1888.5</v>
      </c>
      <c r="J277" s="8">
        <v>1888.5</v>
      </c>
      <c r="K277" s="8">
        <v>0</v>
      </c>
      <c r="L277" s="8">
        <v>4842.8383561643832</v>
      </c>
      <c r="M277" s="8">
        <v>32285.589041095889</v>
      </c>
      <c r="N277" s="15">
        <v>331734.42739726027</v>
      </c>
      <c r="O277" s="3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</row>
    <row r="278" spans="1:96" ht="24.95" customHeight="1" x14ac:dyDescent="0.25">
      <c r="A278" s="5" t="s">
        <v>24</v>
      </c>
      <c r="B278" s="6">
        <v>2</v>
      </c>
      <c r="C278" s="7" t="s">
        <v>253</v>
      </c>
      <c r="D278" s="24" t="s">
        <v>48</v>
      </c>
      <c r="E278" s="4">
        <v>2</v>
      </c>
      <c r="F278" s="8">
        <v>353.37205479452047</v>
      </c>
      <c r="G278" s="8">
        <v>8268</v>
      </c>
      <c r="H278" s="8">
        <v>826.80000000000007</v>
      </c>
      <c r="I278" s="8">
        <v>826.80000000000007</v>
      </c>
      <c r="J278" s="8">
        <v>826.80000000000007</v>
      </c>
      <c r="K278" s="8">
        <v>0</v>
      </c>
      <c r="L278" s="8">
        <v>2120.2323287671225</v>
      </c>
      <c r="M278" s="8">
        <v>11960.284931506849</v>
      </c>
      <c r="N278" s="15">
        <v>286122.63452054787</v>
      </c>
      <c r="O278" s="3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</row>
    <row r="279" spans="1:96" ht="24.95" customHeight="1" x14ac:dyDescent="0.25">
      <c r="A279" s="5" t="s">
        <v>24</v>
      </c>
      <c r="B279" s="6">
        <v>2</v>
      </c>
      <c r="C279" s="7" t="s">
        <v>253</v>
      </c>
      <c r="D279" s="24" t="s">
        <v>256</v>
      </c>
      <c r="E279" s="4">
        <v>1</v>
      </c>
      <c r="F279" s="8">
        <v>315.7610958904109</v>
      </c>
      <c r="G279" s="8">
        <v>7388</v>
      </c>
      <c r="H279" s="8">
        <v>738.80000000000007</v>
      </c>
      <c r="I279" s="8">
        <v>738.80000000000007</v>
      </c>
      <c r="J279" s="8">
        <v>738.80000000000007</v>
      </c>
      <c r="K279" s="8">
        <v>0</v>
      </c>
      <c r="L279" s="8">
        <v>1894.5665753424653</v>
      </c>
      <c r="M279" s="8">
        <v>10687.298630136986</v>
      </c>
      <c r="N279" s="15">
        <v>127834.66520547944</v>
      </c>
      <c r="O279" s="3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</row>
    <row r="280" spans="1:96" ht="24.95" customHeight="1" x14ac:dyDescent="0.25">
      <c r="A280" s="5" t="s">
        <v>24</v>
      </c>
      <c r="B280" s="6">
        <v>2</v>
      </c>
      <c r="C280" s="7" t="s">
        <v>253</v>
      </c>
      <c r="D280" s="24" t="s">
        <v>147</v>
      </c>
      <c r="E280" s="4">
        <v>1</v>
      </c>
      <c r="F280" s="8">
        <v>315.24821917808219</v>
      </c>
      <c r="G280" s="8">
        <v>7376</v>
      </c>
      <c r="H280" s="8">
        <v>737.6</v>
      </c>
      <c r="I280" s="8">
        <v>737.6</v>
      </c>
      <c r="J280" s="8">
        <v>737.6</v>
      </c>
      <c r="K280" s="8">
        <v>0</v>
      </c>
      <c r="L280" s="8">
        <v>1891.4893150684932</v>
      </c>
      <c r="M280" s="8">
        <v>10669.939726027398</v>
      </c>
      <c r="N280" s="15">
        <v>127627.0290410959</v>
      </c>
      <c r="O280" s="3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</row>
    <row r="281" spans="1:96" ht="24.95" customHeight="1" x14ac:dyDescent="0.25">
      <c r="A281" s="5" t="s">
        <v>24</v>
      </c>
      <c r="B281" s="6">
        <v>2</v>
      </c>
      <c r="C281" s="7" t="s">
        <v>253</v>
      </c>
      <c r="D281" s="24" t="s">
        <v>176</v>
      </c>
      <c r="E281" s="4">
        <v>1</v>
      </c>
      <c r="F281" s="8">
        <v>320.76164383561644</v>
      </c>
      <c r="G281" s="8">
        <v>7505</v>
      </c>
      <c r="H281" s="8">
        <v>750.5</v>
      </c>
      <c r="I281" s="8">
        <v>750.5</v>
      </c>
      <c r="J281" s="8">
        <v>750.5</v>
      </c>
      <c r="K281" s="8">
        <v>0</v>
      </c>
      <c r="L281" s="8">
        <v>1924.5698630136985</v>
      </c>
      <c r="M281" s="8">
        <v>10856.547945205479</v>
      </c>
      <c r="N281" s="15">
        <v>129859.11780821919</v>
      </c>
      <c r="O281" s="3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</row>
    <row r="282" spans="1:96" ht="24.95" customHeight="1" x14ac:dyDescent="0.25">
      <c r="A282" s="5" t="s">
        <v>24</v>
      </c>
      <c r="B282" s="6">
        <v>2</v>
      </c>
      <c r="C282" s="7" t="s">
        <v>253</v>
      </c>
      <c r="D282" s="24" t="s">
        <v>158</v>
      </c>
      <c r="E282" s="4">
        <v>3</v>
      </c>
      <c r="F282" s="40">
        <v>315.24821917808219</v>
      </c>
      <c r="G282" s="8">
        <v>7376</v>
      </c>
      <c r="H282" s="8">
        <v>737.6</v>
      </c>
      <c r="I282" s="8">
        <v>737.6</v>
      </c>
      <c r="J282" s="8">
        <v>737.6</v>
      </c>
      <c r="K282" s="8">
        <v>0</v>
      </c>
      <c r="L282" s="8">
        <v>1891.4893150684932</v>
      </c>
      <c r="M282" s="8">
        <v>10669.939726027398</v>
      </c>
      <c r="N282" s="15">
        <v>382881.08712328773</v>
      </c>
      <c r="O282" s="3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</row>
    <row r="283" spans="1:96" ht="24.95" customHeight="1" x14ac:dyDescent="0.25">
      <c r="A283" s="9"/>
      <c r="B283" s="10"/>
      <c r="C283" s="11" t="s">
        <v>257</v>
      </c>
      <c r="D283" s="31" t="s">
        <v>258</v>
      </c>
      <c r="E283" s="25"/>
      <c r="F283" s="25"/>
      <c r="G283" s="25"/>
      <c r="H283" s="25"/>
      <c r="I283" s="25"/>
      <c r="J283" s="25"/>
      <c r="K283" s="25"/>
      <c r="L283" s="25"/>
      <c r="M283" s="25"/>
      <c r="N283" s="26"/>
      <c r="O283" s="3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</row>
    <row r="284" spans="1:96" ht="24.95" customHeight="1" x14ac:dyDescent="0.25">
      <c r="A284" s="5" t="s">
        <v>12</v>
      </c>
      <c r="B284" s="6">
        <v>1</v>
      </c>
      <c r="C284" s="7" t="s">
        <v>257</v>
      </c>
      <c r="D284" s="24" t="s">
        <v>259</v>
      </c>
      <c r="E284" s="4">
        <v>1</v>
      </c>
      <c r="F284" s="8">
        <v>997.54520547945208</v>
      </c>
      <c r="G284" s="8">
        <v>23340</v>
      </c>
      <c r="H284" s="8">
        <v>2334</v>
      </c>
      <c r="I284" s="8">
        <v>2334</v>
      </c>
      <c r="J284" s="8">
        <v>2334</v>
      </c>
      <c r="K284" s="8">
        <v>0</v>
      </c>
      <c r="L284" s="8">
        <v>5985.2712328767129</v>
      </c>
      <c r="M284" s="8">
        <v>39901.808219178085</v>
      </c>
      <c r="N284" s="15">
        <v>409991.07945205481</v>
      </c>
      <c r="O284" s="3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</row>
    <row r="285" spans="1:96" ht="24.95" customHeight="1" x14ac:dyDescent="0.25">
      <c r="A285" s="5" t="s">
        <v>12</v>
      </c>
      <c r="B285" s="6">
        <v>1</v>
      </c>
      <c r="C285" s="7" t="s">
        <v>257</v>
      </c>
      <c r="D285" s="24" t="s">
        <v>260</v>
      </c>
      <c r="E285" s="4">
        <v>1</v>
      </c>
      <c r="F285" s="8">
        <v>748.37260273972606</v>
      </c>
      <c r="G285" s="8">
        <v>17510</v>
      </c>
      <c r="H285" s="8">
        <v>1751</v>
      </c>
      <c r="I285" s="8">
        <v>1751</v>
      </c>
      <c r="J285" s="8">
        <v>1751</v>
      </c>
      <c r="K285" s="8">
        <v>0</v>
      </c>
      <c r="L285" s="8">
        <v>4490.2356164383564</v>
      </c>
      <c r="M285" s="8">
        <v>29934.904109589042</v>
      </c>
      <c r="N285" s="15">
        <v>307581.13972602744</v>
      </c>
      <c r="O285" s="3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</row>
    <row r="286" spans="1:96" ht="24.95" customHeight="1" x14ac:dyDescent="0.25">
      <c r="A286" s="5" t="s">
        <v>12</v>
      </c>
      <c r="B286" s="6">
        <v>1</v>
      </c>
      <c r="C286" s="7" t="s">
        <v>257</v>
      </c>
      <c r="D286" s="24" t="s">
        <v>497</v>
      </c>
      <c r="E286" s="4">
        <v>1</v>
      </c>
      <c r="F286" s="8">
        <v>627.84657534246571</v>
      </c>
      <c r="G286" s="8">
        <v>14690</v>
      </c>
      <c r="H286" s="8">
        <v>1469</v>
      </c>
      <c r="I286" s="8">
        <v>1469</v>
      </c>
      <c r="J286" s="8">
        <v>1469</v>
      </c>
      <c r="K286" s="8">
        <v>0</v>
      </c>
      <c r="L286" s="8">
        <v>3767.0794520547943</v>
      </c>
      <c r="M286" s="8">
        <v>25113.863013698628</v>
      </c>
      <c r="N286" s="15">
        <v>258044.94246575344</v>
      </c>
      <c r="O286" s="3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</row>
    <row r="287" spans="1:96" ht="24.95" customHeight="1" x14ac:dyDescent="0.25">
      <c r="A287" s="5" t="s">
        <v>12</v>
      </c>
      <c r="B287" s="6">
        <v>1</v>
      </c>
      <c r="C287" s="7" t="s">
        <v>257</v>
      </c>
      <c r="D287" s="24" t="s">
        <v>498</v>
      </c>
      <c r="E287" s="4">
        <v>1</v>
      </c>
      <c r="F287" s="8">
        <v>606.77589041095894</v>
      </c>
      <c r="G287" s="8">
        <v>14197</v>
      </c>
      <c r="H287" s="8">
        <v>1419.7</v>
      </c>
      <c r="I287" s="8">
        <v>1419.7</v>
      </c>
      <c r="J287" s="8">
        <v>1419.7</v>
      </c>
      <c r="K287" s="8">
        <v>0</v>
      </c>
      <c r="L287" s="8">
        <v>3640.6553424657532</v>
      </c>
      <c r="M287" s="8">
        <v>24271.035616438356</v>
      </c>
      <c r="N287" s="15">
        <v>249384.89095890411</v>
      </c>
      <c r="O287" s="3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</row>
    <row r="288" spans="1:96" ht="24.95" customHeight="1" x14ac:dyDescent="0.25">
      <c r="A288" s="5" t="s">
        <v>12</v>
      </c>
      <c r="B288" s="6">
        <v>1</v>
      </c>
      <c r="C288" s="7" t="s">
        <v>257</v>
      </c>
      <c r="D288" s="24" t="s">
        <v>499</v>
      </c>
      <c r="E288" s="4">
        <v>1</v>
      </c>
      <c r="F288" s="8">
        <v>606.77589041095894</v>
      </c>
      <c r="G288" s="8">
        <v>14197</v>
      </c>
      <c r="H288" s="8">
        <v>1419.7</v>
      </c>
      <c r="I288" s="8">
        <v>1419.7</v>
      </c>
      <c r="J288" s="8">
        <v>1419.7</v>
      </c>
      <c r="K288" s="8">
        <v>0</v>
      </c>
      <c r="L288" s="8">
        <v>3640.6553424657532</v>
      </c>
      <c r="M288" s="8">
        <v>24271.035616438356</v>
      </c>
      <c r="N288" s="15">
        <v>249384.89095890411</v>
      </c>
      <c r="O288" s="3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</row>
    <row r="289" spans="1:96" ht="24.95" customHeight="1" x14ac:dyDescent="0.25">
      <c r="A289" s="5" t="s">
        <v>12</v>
      </c>
      <c r="B289" s="6">
        <v>1</v>
      </c>
      <c r="C289" s="7" t="s">
        <v>257</v>
      </c>
      <c r="D289" s="24" t="s">
        <v>263</v>
      </c>
      <c r="E289" s="4">
        <v>1</v>
      </c>
      <c r="F289" s="8">
        <v>538.69150684931515</v>
      </c>
      <c r="G289" s="8">
        <v>12604</v>
      </c>
      <c r="H289" s="8">
        <v>1260.4000000000001</v>
      </c>
      <c r="I289" s="8">
        <v>1260.4000000000001</v>
      </c>
      <c r="J289" s="8">
        <v>1260.4000000000001</v>
      </c>
      <c r="K289" s="8">
        <v>0</v>
      </c>
      <c r="L289" s="8">
        <v>3232.1490410958909</v>
      </c>
      <c r="M289" s="8">
        <v>21547.660273972608</v>
      </c>
      <c r="N289" s="15">
        <v>221402.20931506853</v>
      </c>
      <c r="O289" s="3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</row>
    <row r="290" spans="1:96" ht="24.95" customHeight="1" x14ac:dyDescent="0.25">
      <c r="A290" s="5" t="s">
        <v>12</v>
      </c>
      <c r="B290" s="6">
        <v>1</v>
      </c>
      <c r="C290" s="7" t="s">
        <v>257</v>
      </c>
      <c r="D290" s="24" t="s">
        <v>500</v>
      </c>
      <c r="E290" s="4">
        <v>1</v>
      </c>
      <c r="F290" s="8">
        <v>574.20821917808223</v>
      </c>
      <c r="G290" s="8">
        <v>13435</v>
      </c>
      <c r="H290" s="8">
        <v>1343.5</v>
      </c>
      <c r="I290" s="8">
        <v>1343.5</v>
      </c>
      <c r="J290" s="8">
        <v>1343.5</v>
      </c>
      <c r="K290" s="8">
        <v>0</v>
      </c>
      <c r="L290" s="8">
        <v>3445.2493150684936</v>
      </c>
      <c r="M290" s="8">
        <v>22968.32876712329</v>
      </c>
      <c r="N290" s="15">
        <v>235999.57808219179</v>
      </c>
      <c r="O290" s="3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</row>
    <row r="291" spans="1:96" ht="24.95" customHeight="1" x14ac:dyDescent="0.25">
      <c r="A291" s="5" t="s">
        <v>12</v>
      </c>
      <c r="B291" s="6">
        <v>1</v>
      </c>
      <c r="C291" s="7" t="s">
        <v>257</v>
      </c>
      <c r="D291" s="24" t="s">
        <v>501</v>
      </c>
      <c r="E291" s="37">
        <v>1</v>
      </c>
      <c r="F291" s="8">
        <v>466.24767123287671</v>
      </c>
      <c r="G291" s="8">
        <v>10909</v>
      </c>
      <c r="H291" s="8">
        <v>1090.9000000000001</v>
      </c>
      <c r="I291" s="8">
        <v>1090.9000000000001</v>
      </c>
      <c r="J291" s="8">
        <v>1090.9000000000001</v>
      </c>
      <c r="K291" s="8">
        <v>0</v>
      </c>
      <c r="L291" s="8">
        <v>2797.4860273972604</v>
      </c>
      <c r="M291" s="8">
        <v>18649.90684931507</v>
      </c>
      <c r="N291" s="15">
        <v>191627.79287671234</v>
      </c>
      <c r="O291" s="3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</row>
    <row r="292" spans="1:96" ht="24.95" customHeight="1" x14ac:dyDescent="0.25">
      <c r="A292" s="5" t="s">
        <v>12</v>
      </c>
      <c r="B292" s="6">
        <v>1</v>
      </c>
      <c r="C292" s="7" t="s">
        <v>257</v>
      </c>
      <c r="D292" s="24" t="s">
        <v>192</v>
      </c>
      <c r="E292" s="37">
        <v>1</v>
      </c>
      <c r="F292" s="8">
        <v>466.24767123287671</v>
      </c>
      <c r="G292" s="8">
        <v>10909</v>
      </c>
      <c r="H292" s="8">
        <v>1090.9000000000001</v>
      </c>
      <c r="I292" s="8">
        <v>1090.9000000000001</v>
      </c>
      <c r="J292" s="8">
        <v>1090.9000000000001</v>
      </c>
      <c r="K292" s="8">
        <v>0</v>
      </c>
      <c r="L292" s="8">
        <v>2797.4860273972604</v>
      </c>
      <c r="M292" s="8">
        <v>18649.90684931507</v>
      </c>
      <c r="N292" s="15">
        <v>191627.79287671234</v>
      </c>
      <c r="O292" s="3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</row>
    <row r="293" spans="1:96" ht="24.95" customHeight="1" x14ac:dyDescent="0.25">
      <c r="A293" s="5" t="s">
        <v>24</v>
      </c>
      <c r="B293" s="6">
        <v>2</v>
      </c>
      <c r="C293" s="7" t="s">
        <v>257</v>
      </c>
      <c r="D293" s="24" t="s">
        <v>264</v>
      </c>
      <c r="E293" s="4">
        <v>1</v>
      </c>
      <c r="F293" s="8">
        <v>525.74136986301369</v>
      </c>
      <c r="G293" s="8">
        <v>12301</v>
      </c>
      <c r="H293" s="8">
        <v>1230.1000000000001</v>
      </c>
      <c r="I293" s="8">
        <v>1230.1000000000001</v>
      </c>
      <c r="J293" s="8">
        <v>1230.1000000000001</v>
      </c>
      <c r="K293" s="8">
        <v>0</v>
      </c>
      <c r="L293" s="8">
        <v>3154.4482191780817</v>
      </c>
      <c r="M293" s="8">
        <v>17794.323287671235</v>
      </c>
      <c r="N293" s="15">
        <v>212844.3715068493</v>
      </c>
      <c r="O293" s="3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</row>
    <row r="294" spans="1:96" ht="24.95" customHeight="1" x14ac:dyDescent="0.25">
      <c r="A294" s="5" t="s">
        <v>24</v>
      </c>
      <c r="B294" s="6">
        <v>2</v>
      </c>
      <c r="C294" s="7" t="s">
        <v>257</v>
      </c>
      <c r="D294" s="24" t="s">
        <v>502</v>
      </c>
      <c r="E294" s="4">
        <v>1</v>
      </c>
      <c r="F294" s="8">
        <v>525.74136986301369</v>
      </c>
      <c r="G294" s="8">
        <v>12301</v>
      </c>
      <c r="H294" s="8">
        <v>1230.1000000000001</v>
      </c>
      <c r="I294" s="8">
        <v>1230.1000000000001</v>
      </c>
      <c r="J294" s="8">
        <v>1230.1000000000001</v>
      </c>
      <c r="K294" s="8">
        <v>0</v>
      </c>
      <c r="L294" s="8">
        <v>3154.4482191780817</v>
      </c>
      <c r="M294" s="8">
        <v>17794.323287671235</v>
      </c>
      <c r="N294" s="15">
        <v>212844.3715068493</v>
      </c>
      <c r="O294" s="3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</row>
    <row r="295" spans="1:96" ht="24.95" customHeight="1" x14ac:dyDescent="0.25">
      <c r="A295" s="5" t="s">
        <v>24</v>
      </c>
      <c r="B295" s="6">
        <v>2</v>
      </c>
      <c r="C295" s="7" t="s">
        <v>257</v>
      </c>
      <c r="D295" s="24" t="s">
        <v>265</v>
      </c>
      <c r="E295" s="4">
        <v>2</v>
      </c>
      <c r="F295" s="8">
        <v>364.61260273972607</v>
      </c>
      <c r="G295" s="8">
        <v>8531</v>
      </c>
      <c r="H295" s="8">
        <v>853.1</v>
      </c>
      <c r="I295" s="8">
        <v>853.1</v>
      </c>
      <c r="J295" s="8">
        <v>853.1</v>
      </c>
      <c r="K295" s="8">
        <v>0</v>
      </c>
      <c r="L295" s="8">
        <v>2187.6756164383564</v>
      </c>
      <c r="M295" s="8">
        <v>12340.734246575343</v>
      </c>
      <c r="N295" s="15">
        <v>295224.01972602739</v>
      </c>
      <c r="O295" s="3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</row>
    <row r="296" spans="1:96" ht="24.95" customHeight="1" x14ac:dyDescent="0.25">
      <c r="A296" s="5" t="s">
        <v>24</v>
      </c>
      <c r="B296" s="6">
        <v>2</v>
      </c>
      <c r="C296" s="7" t="s">
        <v>257</v>
      </c>
      <c r="D296" s="24" t="s">
        <v>266</v>
      </c>
      <c r="E296" s="4">
        <v>1</v>
      </c>
      <c r="F296" s="8">
        <v>611.69095890410961</v>
      </c>
      <c r="G296" s="8">
        <v>14312</v>
      </c>
      <c r="H296" s="8">
        <v>1431.2</v>
      </c>
      <c r="I296" s="8">
        <v>1431.2</v>
      </c>
      <c r="J296" s="8">
        <v>1431.2</v>
      </c>
      <c r="K296" s="8">
        <v>0</v>
      </c>
      <c r="L296" s="8">
        <v>3670.1457534246579</v>
      </c>
      <c r="M296" s="8">
        <v>20703.386301369865</v>
      </c>
      <c r="N296" s="15">
        <v>247640.73205479453</v>
      </c>
      <c r="O296" s="3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</row>
    <row r="297" spans="1:96" ht="24.95" customHeight="1" x14ac:dyDescent="0.25">
      <c r="A297" s="5" t="s">
        <v>24</v>
      </c>
      <c r="B297" s="6">
        <v>2</v>
      </c>
      <c r="C297" s="7" t="s">
        <v>257</v>
      </c>
      <c r="D297" s="24" t="s">
        <v>267</v>
      </c>
      <c r="E297" s="4">
        <v>1</v>
      </c>
      <c r="F297" s="8">
        <v>433.89369863013701</v>
      </c>
      <c r="G297" s="8">
        <v>10152</v>
      </c>
      <c r="H297" s="8">
        <v>1015.2</v>
      </c>
      <c r="I297" s="8">
        <v>1015.2</v>
      </c>
      <c r="J297" s="8">
        <v>1015.2</v>
      </c>
      <c r="K297" s="8">
        <v>0</v>
      </c>
      <c r="L297" s="8">
        <v>2603.3621917808218</v>
      </c>
      <c r="M297" s="8">
        <v>14685.632876712332</v>
      </c>
      <c r="N297" s="15">
        <v>175660.19506849317</v>
      </c>
      <c r="O297" s="3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</row>
    <row r="298" spans="1:96" ht="24.95" customHeight="1" x14ac:dyDescent="0.25">
      <c r="A298" s="5" t="s">
        <v>24</v>
      </c>
      <c r="B298" s="6">
        <v>2</v>
      </c>
      <c r="C298" s="7" t="s">
        <v>257</v>
      </c>
      <c r="D298" s="24" t="s">
        <v>503</v>
      </c>
      <c r="E298" s="4">
        <v>1</v>
      </c>
      <c r="F298" s="8">
        <v>438.59506849315073</v>
      </c>
      <c r="G298" s="8">
        <v>10262</v>
      </c>
      <c r="H298" s="8">
        <v>1026.2</v>
      </c>
      <c r="I298" s="8">
        <v>1026.2</v>
      </c>
      <c r="J298" s="8">
        <v>1026.2</v>
      </c>
      <c r="K298" s="8">
        <v>0</v>
      </c>
      <c r="L298" s="8">
        <v>2631.5704109589046</v>
      </c>
      <c r="M298" s="8">
        <v>14844.756164383563</v>
      </c>
      <c r="N298" s="15">
        <v>177563.52657534246</v>
      </c>
      <c r="O298" s="3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</row>
    <row r="299" spans="1:96" ht="24.95" customHeight="1" x14ac:dyDescent="0.25">
      <c r="A299" s="5" t="s">
        <v>24</v>
      </c>
      <c r="B299" s="6">
        <v>2</v>
      </c>
      <c r="C299" s="7" t="s">
        <v>257</v>
      </c>
      <c r="D299" s="24" t="s">
        <v>274</v>
      </c>
      <c r="E299" s="4">
        <v>1</v>
      </c>
      <c r="F299" s="8">
        <v>391.79506849315072</v>
      </c>
      <c r="G299" s="8">
        <v>9167</v>
      </c>
      <c r="H299" s="8">
        <v>916.7</v>
      </c>
      <c r="I299" s="8">
        <v>916.7</v>
      </c>
      <c r="J299" s="8">
        <v>916.7</v>
      </c>
      <c r="K299" s="8">
        <v>0</v>
      </c>
      <c r="L299" s="8">
        <v>2350.770410958904</v>
      </c>
      <c r="M299" s="8">
        <v>13260.756164383563</v>
      </c>
      <c r="N299" s="15">
        <v>158616.72657534247</v>
      </c>
      <c r="O299" s="3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</row>
    <row r="300" spans="1:96" ht="24.95" customHeight="1" x14ac:dyDescent="0.25">
      <c r="A300" s="5" t="s">
        <v>24</v>
      </c>
      <c r="B300" s="6">
        <v>2</v>
      </c>
      <c r="C300" s="7" t="s">
        <v>257</v>
      </c>
      <c r="D300" s="24" t="s">
        <v>275</v>
      </c>
      <c r="E300" s="4">
        <v>10</v>
      </c>
      <c r="F300" s="8">
        <v>343.58465753424656</v>
      </c>
      <c r="G300" s="8">
        <v>8039</v>
      </c>
      <c r="H300" s="8">
        <v>803.90000000000009</v>
      </c>
      <c r="I300" s="8">
        <v>803.90000000000009</v>
      </c>
      <c r="J300" s="8">
        <v>803.90000000000009</v>
      </c>
      <c r="K300" s="8">
        <v>0</v>
      </c>
      <c r="L300" s="8">
        <v>2061.5079452054792</v>
      </c>
      <c r="M300" s="8">
        <v>11629.01917808219</v>
      </c>
      <c r="N300" s="15">
        <v>1390989.2712328767</v>
      </c>
      <c r="O300" s="3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</row>
    <row r="301" spans="1:96" ht="24.95" customHeight="1" x14ac:dyDescent="0.25">
      <c r="A301" s="5" t="s">
        <v>24</v>
      </c>
      <c r="B301" s="6">
        <v>2</v>
      </c>
      <c r="C301" s="7" t="s">
        <v>257</v>
      </c>
      <c r="D301" s="24" t="s">
        <v>114</v>
      </c>
      <c r="E301" s="4">
        <v>2</v>
      </c>
      <c r="F301" s="8">
        <v>333.02794520547951</v>
      </c>
      <c r="G301" s="8">
        <v>7792</v>
      </c>
      <c r="H301" s="8">
        <v>779.2</v>
      </c>
      <c r="I301" s="8">
        <v>779.2</v>
      </c>
      <c r="J301" s="8">
        <v>779.2</v>
      </c>
      <c r="K301" s="8">
        <v>0</v>
      </c>
      <c r="L301" s="8">
        <v>1998.167671232877</v>
      </c>
      <c r="M301" s="8">
        <v>11271.715068493151</v>
      </c>
      <c r="N301" s="15">
        <v>269650.16547945212</v>
      </c>
      <c r="O301" s="3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</row>
    <row r="302" spans="1:96" ht="24.95" customHeight="1" x14ac:dyDescent="0.25">
      <c r="A302" s="5" t="s">
        <v>24</v>
      </c>
      <c r="B302" s="6">
        <v>2</v>
      </c>
      <c r="C302" s="7" t="s">
        <v>257</v>
      </c>
      <c r="D302" s="24" t="s">
        <v>268</v>
      </c>
      <c r="E302" s="4">
        <v>1</v>
      </c>
      <c r="F302" s="8">
        <v>565.78849315068487</v>
      </c>
      <c r="G302" s="8">
        <v>13238</v>
      </c>
      <c r="H302" s="8">
        <v>1323.8000000000002</v>
      </c>
      <c r="I302" s="8">
        <v>1323.8000000000002</v>
      </c>
      <c r="J302" s="8">
        <v>1323.8000000000002</v>
      </c>
      <c r="K302" s="8">
        <v>0</v>
      </c>
      <c r="L302" s="8">
        <v>3394.7309589041092</v>
      </c>
      <c r="M302" s="8">
        <v>19149.76438356164</v>
      </c>
      <c r="N302" s="15">
        <v>229057.29534246575</v>
      </c>
      <c r="O302" s="3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</row>
    <row r="303" spans="1:96" ht="24.95" customHeight="1" x14ac:dyDescent="0.25">
      <c r="A303" s="5" t="s">
        <v>24</v>
      </c>
      <c r="B303" s="6">
        <v>2</v>
      </c>
      <c r="C303" s="7" t="s">
        <v>257</v>
      </c>
      <c r="D303" s="24" t="s">
        <v>269</v>
      </c>
      <c r="E303" s="4">
        <v>1</v>
      </c>
      <c r="F303" s="40">
        <v>315.24821917808219</v>
      </c>
      <c r="G303" s="8">
        <v>7376</v>
      </c>
      <c r="H303" s="8">
        <v>737.6</v>
      </c>
      <c r="I303" s="8">
        <v>737.6</v>
      </c>
      <c r="J303" s="8">
        <v>737.6</v>
      </c>
      <c r="K303" s="8">
        <v>0</v>
      </c>
      <c r="L303" s="8">
        <v>1891.4893150684932</v>
      </c>
      <c r="M303" s="8">
        <v>10669.939726027398</v>
      </c>
      <c r="N303" s="15">
        <v>127627.0290410959</v>
      </c>
      <c r="O303" s="3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</row>
    <row r="304" spans="1:96" ht="24.95" customHeight="1" x14ac:dyDescent="0.25">
      <c r="A304" s="5" t="s">
        <v>24</v>
      </c>
      <c r="B304" s="6">
        <v>2</v>
      </c>
      <c r="C304" s="7" t="s">
        <v>257</v>
      </c>
      <c r="D304" s="24" t="s">
        <v>270</v>
      </c>
      <c r="E304" s="4">
        <v>2</v>
      </c>
      <c r="F304" s="40">
        <v>315.24821917808219</v>
      </c>
      <c r="G304" s="8">
        <v>7376</v>
      </c>
      <c r="H304" s="8">
        <v>737.6</v>
      </c>
      <c r="I304" s="8">
        <v>737.6</v>
      </c>
      <c r="J304" s="8">
        <v>737.6</v>
      </c>
      <c r="K304" s="8">
        <v>0</v>
      </c>
      <c r="L304" s="8">
        <v>1891.4893150684932</v>
      </c>
      <c r="M304" s="8">
        <v>10669.939726027398</v>
      </c>
      <c r="N304" s="15">
        <v>255254.0580821918</v>
      </c>
      <c r="O304" s="3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</row>
    <row r="305" spans="1:96" ht="24.95" customHeight="1" x14ac:dyDescent="0.25">
      <c r="A305" s="5" t="s">
        <v>24</v>
      </c>
      <c r="B305" s="6">
        <v>2</v>
      </c>
      <c r="C305" s="7" t="s">
        <v>257</v>
      </c>
      <c r="D305" s="24" t="s">
        <v>158</v>
      </c>
      <c r="E305" s="4">
        <v>2</v>
      </c>
      <c r="F305" s="40">
        <v>315.24821917808219</v>
      </c>
      <c r="G305" s="8">
        <v>7376</v>
      </c>
      <c r="H305" s="8">
        <v>737.6</v>
      </c>
      <c r="I305" s="8">
        <v>737.6</v>
      </c>
      <c r="J305" s="8">
        <v>737.6</v>
      </c>
      <c r="K305" s="8">
        <v>0</v>
      </c>
      <c r="L305" s="8">
        <v>1891.4893150684932</v>
      </c>
      <c r="M305" s="8">
        <v>10669.939726027398</v>
      </c>
      <c r="N305" s="15">
        <v>255254.0580821918</v>
      </c>
      <c r="O305" s="3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</row>
    <row r="306" spans="1:96" ht="24.95" customHeight="1" x14ac:dyDescent="0.25">
      <c r="A306" s="5" t="s">
        <v>24</v>
      </c>
      <c r="B306" s="6">
        <v>2</v>
      </c>
      <c r="C306" s="7" t="s">
        <v>257</v>
      </c>
      <c r="D306" s="24" t="s">
        <v>262</v>
      </c>
      <c r="E306" s="4">
        <v>1</v>
      </c>
      <c r="F306" s="8">
        <v>578.86684931506852</v>
      </c>
      <c r="G306" s="8">
        <v>13544</v>
      </c>
      <c r="H306" s="8">
        <v>1354.4</v>
      </c>
      <c r="I306" s="8">
        <v>1354.4</v>
      </c>
      <c r="J306" s="8">
        <v>1354.4</v>
      </c>
      <c r="K306" s="8">
        <v>0</v>
      </c>
      <c r="L306" s="8">
        <v>3473.2010958904111</v>
      </c>
      <c r="M306" s="8">
        <v>19592.416438356162</v>
      </c>
      <c r="N306" s="15">
        <v>234352.01753424658</v>
      </c>
      <c r="O306" s="3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</row>
    <row r="307" spans="1:96" ht="24.95" customHeight="1" x14ac:dyDescent="0.25">
      <c r="A307" s="5" t="s">
        <v>24</v>
      </c>
      <c r="B307" s="6">
        <v>2</v>
      </c>
      <c r="C307" s="7" t="s">
        <v>257</v>
      </c>
      <c r="D307" s="24" t="s">
        <v>504</v>
      </c>
      <c r="E307" s="4">
        <v>2</v>
      </c>
      <c r="F307" s="8">
        <v>460.3495890410959</v>
      </c>
      <c r="G307" s="8">
        <v>10771</v>
      </c>
      <c r="H307" s="8">
        <v>1077.1000000000001</v>
      </c>
      <c r="I307" s="8">
        <v>1077.1000000000001</v>
      </c>
      <c r="J307" s="8">
        <v>1077.1000000000001</v>
      </c>
      <c r="K307" s="8">
        <v>0</v>
      </c>
      <c r="L307" s="8">
        <v>2762.0975342465754</v>
      </c>
      <c r="M307" s="8">
        <v>15581.063013698631</v>
      </c>
      <c r="N307" s="15">
        <v>372741.52109589044</v>
      </c>
      <c r="O307" s="3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</row>
    <row r="308" spans="1:96" ht="24.95" customHeight="1" x14ac:dyDescent="0.25">
      <c r="A308" s="5" t="s">
        <v>24</v>
      </c>
      <c r="B308" s="6">
        <v>2</v>
      </c>
      <c r="C308" s="7" t="s">
        <v>257</v>
      </c>
      <c r="D308" s="24" t="s">
        <v>271</v>
      </c>
      <c r="E308" s="4">
        <v>4</v>
      </c>
      <c r="F308" s="8">
        <v>374.65643835616441</v>
      </c>
      <c r="G308" s="8">
        <v>8766</v>
      </c>
      <c r="H308" s="8">
        <v>876.6</v>
      </c>
      <c r="I308" s="8">
        <v>876.6</v>
      </c>
      <c r="J308" s="8">
        <v>876.6</v>
      </c>
      <c r="K308" s="8">
        <v>0</v>
      </c>
      <c r="L308" s="8">
        <v>2247.9386301369864</v>
      </c>
      <c r="M308" s="8">
        <v>12680.679452054796</v>
      </c>
      <c r="N308" s="15">
        <v>606712.87232876709</v>
      </c>
      <c r="O308" s="29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</row>
    <row r="309" spans="1:96" ht="24.95" customHeight="1" x14ac:dyDescent="0.25">
      <c r="A309" s="5" t="s">
        <v>24</v>
      </c>
      <c r="B309" s="6">
        <v>2</v>
      </c>
      <c r="C309" s="7" t="s">
        <v>257</v>
      </c>
      <c r="D309" s="24" t="s">
        <v>272</v>
      </c>
      <c r="E309" s="4">
        <v>3</v>
      </c>
      <c r="F309" s="8">
        <v>343.07178082191786</v>
      </c>
      <c r="G309" s="8">
        <v>8027</v>
      </c>
      <c r="H309" s="8">
        <v>802.7</v>
      </c>
      <c r="I309" s="8">
        <v>802.7</v>
      </c>
      <c r="J309" s="8">
        <v>802.7</v>
      </c>
      <c r="K309" s="8">
        <v>0</v>
      </c>
      <c r="L309" s="8">
        <v>2058.4306849315071</v>
      </c>
      <c r="M309" s="8">
        <v>11611.660273972604</v>
      </c>
      <c r="N309" s="15">
        <v>416673.87287671241</v>
      </c>
      <c r="O309" s="3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</row>
    <row r="310" spans="1:96" ht="24.95" customHeight="1" x14ac:dyDescent="0.25">
      <c r="A310" s="5" t="s">
        <v>24</v>
      </c>
      <c r="B310" s="6">
        <v>2</v>
      </c>
      <c r="C310" s="7" t="s">
        <v>257</v>
      </c>
      <c r="D310" s="24" t="s">
        <v>273</v>
      </c>
      <c r="E310" s="4">
        <v>15</v>
      </c>
      <c r="F310" s="8">
        <v>317.25698630136981</v>
      </c>
      <c r="G310" s="8">
        <v>7423</v>
      </c>
      <c r="H310" s="8">
        <v>742.30000000000007</v>
      </c>
      <c r="I310" s="8">
        <v>742.30000000000007</v>
      </c>
      <c r="J310" s="8">
        <v>742.30000000000007</v>
      </c>
      <c r="K310" s="8">
        <v>0</v>
      </c>
      <c r="L310" s="8">
        <v>1903.5419178082188</v>
      </c>
      <c r="M310" s="8">
        <v>10737.928767123287</v>
      </c>
      <c r="N310" s="15">
        <v>1926604.0602739726</v>
      </c>
      <c r="O310" s="3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</row>
    <row r="311" spans="1:96" ht="24.95" customHeight="1" x14ac:dyDescent="0.25">
      <c r="A311" s="5" t="s">
        <v>24</v>
      </c>
      <c r="B311" s="6">
        <v>2</v>
      </c>
      <c r="C311" s="7" t="s">
        <v>257</v>
      </c>
      <c r="D311" s="24" t="s">
        <v>506</v>
      </c>
      <c r="E311" s="4">
        <v>5</v>
      </c>
      <c r="F311" s="8">
        <v>343.58465753424656</v>
      </c>
      <c r="G311" s="8">
        <v>8039</v>
      </c>
      <c r="H311" s="8">
        <v>803.90000000000009</v>
      </c>
      <c r="I311" s="8">
        <v>803.90000000000009</v>
      </c>
      <c r="J311" s="8">
        <v>803.90000000000009</v>
      </c>
      <c r="K311" s="8">
        <v>0</v>
      </c>
      <c r="L311" s="8">
        <v>2061.5079452054792</v>
      </c>
      <c r="M311" s="8">
        <v>11629.01917808219</v>
      </c>
      <c r="N311" s="15">
        <v>695494.63561643835</v>
      </c>
      <c r="O311" s="3">
        <f>N311/E311</f>
        <v>139098.92712328766</v>
      </c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</row>
    <row r="312" spans="1:96" ht="24.95" customHeight="1" x14ac:dyDescent="0.25">
      <c r="A312" s="5" t="s">
        <v>24</v>
      </c>
      <c r="B312" s="6">
        <v>2</v>
      </c>
      <c r="C312" s="7" t="s">
        <v>257</v>
      </c>
      <c r="D312" s="24" t="s">
        <v>505</v>
      </c>
      <c r="E312" s="4">
        <v>1</v>
      </c>
      <c r="F312" s="8">
        <v>475.00931506849315</v>
      </c>
      <c r="G312" s="8">
        <v>11114</v>
      </c>
      <c r="H312" s="8">
        <v>1111.4000000000001</v>
      </c>
      <c r="I312" s="8">
        <v>1111.4000000000001</v>
      </c>
      <c r="J312" s="8">
        <v>1111.4000000000001</v>
      </c>
      <c r="K312" s="8">
        <v>0</v>
      </c>
      <c r="L312" s="8">
        <v>2850.0558904109589</v>
      </c>
      <c r="M312" s="8">
        <v>16077.238356164382</v>
      </c>
      <c r="N312" s="15">
        <v>192305.69424657535</v>
      </c>
      <c r="O312" s="3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</row>
    <row r="313" spans="1:96" ht="24.95" customHeight="1" x14ac:dyDescent="0.25">
      <c r="A313" s="9"/>
      <c r="B313" s="10"/>
      <c r="C313" s="11" t="s">
        <v>276</v>
      </c>
      <c r="D313" s="25" t="s">
        <v>483</v>
      </c>
      <c r="E313" s="25"/>
      <c r="F313" s="25"/>
      <c r="G313" s="25"/>
      <c r="H313" s="25"/>
      <c r="I313" s="25"/>
      <c r="J313" s="25"/>
      <c r="K313" s="25"/>
      <c r="L313" s="25"/>
      <c r="M313" s="25"/>
      <c r="N313" s="26"/>
      <c r="O313" s="3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</row>
    <row r="314" spans="1:96" ht="24.95" customHeight="1" x14ac:dyDescent="0.25">
      <c r="A314" s="5" t="s">
        <v>12</v>
      </c>
      <c r="B314" s="6">
        <v>1</v>
      </c>
      <c r="C314" s="7" t="s">
        <v>276</v>
      </c>
      <c r="D314" s="24" t="s">
        <v>278</v>
      </c>
      <c r="E314" s="4">
        <v>1</v>
      </c>
      <c r="F314" s="8">
        <v>807.13972602739727</v>
      </c>
      <c r="G314" s="8">
        <v>18885</v>
      </c>
      <c r="H314" s="8">
        <v>1888.5</v>
      </c>
      <c r="I314" s="8">
        <v>1888.5</v>
      </c>
      <c r="J314" s="8">
        <v>1888.5</v>
      </c>
      <c r="K314" s="8">
        <v>0</v>
      </c>
      <c r="L314" s="8">
        <v>4842.8383561643832</v>
      </c>
      <c r="M314" s="8">
        <v>32285.589041095889</v>
      </c>
      <c r="N314" s="15">
        <v>331734.42739726027</v>
      </c>
      <c r="O314" s="3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</row>
    <row r="315" spans="1:96" ht="24.95" customHeight="1" x14ac:dyDescent="0.25">
      <c r="A315" s="5" t="s">
        <v>12</v>
      </c>
      <c r="B315" s="6">
        <v>1</v>
      </c>
      <c r="C315" s="7" t="s">
        <v>276</v>
      </c>
      <c r="D315" s="24" t="s">
        <v>279</v>
      </c>
      <c r="E315" s="4">
        <v>2</v>
      </c>
      <c r="F315" s="8">
        <v>486.80547945205478</v>
      </c>
      <c r="G315" s="8">
        <v>11390</v>
      </c>
      <c r="H315" s="8">
        <v>1139</v>
      </c>
      <c r="I315" s="8">
        <v>1139</v>
      </c>
      <c r="J315" s="8">
        <v>1139</v>
      </c>
      <c r="K315" s="8">
        <v>0</v>
      </c>
      <c r="L315" s="8">
        <v>2920.8328767123289</v>
      </c>
      <c r="M315" s="8">
        <v>19472.219178082192</v>
      </c>
      <c r="N315" s="15">
        <v>400154.10410958901</v>
      </c>
      <c r="O315" s="3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</row>
    <row r="316" spans="1:96" ht="24.95" customHeight="1" x14ac:dyDescent="0.25">
      <c r="A316" s="5" t="s">
        <v>12</v>
      </c>
      <c r="B316" s="6">
        <v>1</v>
      </c>
      <c r="C316" s="7" t="s">
        <v>276</v>
      </c>
      <c r="D316" s="24" t="s">
        <v>280</v>
      </c>
      <c r="E316" s="4">
        <v>2</v>
      </c>
      <c r="F316" s="8">
        <v>486.80547945205478</v>
      </c>
      <c r="G316" s="8">
        <v>11390</v>
      </c>
      <c r="H316" s="8">
        <v>1139</v>
      </c>
      <c r="I316" s="8">
        <v>1139</v>
      </c>
      <c r="J316" s="8">
        <v>1139</v>
      </c>
      <c r="K316" s="8">
        <v>0</v>
      </c>
      <c r="L316" s="8">
        <v>2920.8328767123289</v>
      </c>
      <c r="M316" s="8">
        <v>19472.219178082192</v>
      </c>
      <c r="N316" s="15">
        <v>400154.10410958901</v>
      </c>
      <c r="O316" s="3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</row>
    <row r="317" spans="1:96" ht="24.95" customHeight="1" x14ac:dyDescent="0.25">
      <c r="A317" s="5" t="s">
        <v>12</v>
      </c>
      <c r="B317" s="6">
        <v>1</v>
      </c>
      <c r="C317" s="7" t="s">
        <v>276</v>
      </c>
      <c r="D317" s="24" t="s">
        <v>513</v>
      </c>
      <c r="E317" s="4">
        <v>1</v>
      </c>
      <c r="F317" s="8">
        <v>512.74849315068491</v>
      </c>
      <c r="G317" s="8">
        <v>11997</v>
      </c>
      <c r="H317" s="8">
        <v>1199.7</v>
      </c>
      <c r="I317" s="8">
        <v>1199.7</v>
      </c>
      <c r="J317" s="8">
        <v>1199.7</v>
      </c>
      <c r="K317" s="8">
        <v>0</v>
      </c>
      <c r="L317" s="8">
        <v>3076.4909589041094</v>
      </c>
      <c r="M317" s="8">
        <v>20509.939726027398</v>
      </c>
      <c r="N317" s="15">
        <v>210739.63068493153</v>
      </c>
      <c r="O317" s="3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</row>
    <row r="318" spans="1:96" ht="24.95" customHeight="1" x14ac:dyDescent="0.25">
      <c r="A318" s="5" t="s">
        <v>12</v>
      </c>
      <c r="B318" s="6">
        <v>1</v>
      </c>
      <c r="C318" s="7" t="s">
        <v>276</v>
      </c>
      <c r="D318" s="24" t="s">
        <v>281</v>
      </c>
      <c r="E318" s="4">
        <v>1</v>
      </c>
      <c r="F318" s="8">
        <v>512.74849315068491</v>
      </c>
      <c r="G318" s="8">
        <v>11997</v>
      </c>
      <c r="H318" s="8">
        <v>1199.7</v>
      </c>
      <c r="I318" s="8">
        <v>1199.7</v>
      </c>
      <c r="J318" s="8">
        <v>1199.7</v>
      </c>
      <c r="K318" s="8">
        <v>0</v>
      </c>
      <c r="L318" s="8">
        <v>3076.4909589041094</v>
      </c>
      <c r="M318" s="8">
        <v>20509.939726027398</v>
      </c>
      <c r="N318" s="15">
        <v>210739.63068493153</v>
      </c>
      <c r="O318" s="3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</row>
    <row r="319" spans="1:96" ht="24.95" customHeight="1" x14ac:dyDescent="0.25">
      <c r="A319" s="9"/>
      <c r="B319" s="10"/>
      <c r="C319" s="11" t="s">
        <v>277</v>
      </c>
      <c r="D319" s="25" t="s">
        <v>282</v>
      </c>
      <c r="E319" s="25"/>
      <c r="F319" s="25"/>
      <c r="G319" s="25"/>
      <c r="H319" s="25"/>
      <c r="I319" s="25"/>
      <c r="J319" s="25"/>
      <c r="K319" s="25"/>
      <c r="L319" s="25"/>
      <c r="M319" s="25"/>
      <c r="N319" s="26"/>
      <c r="O319" s="3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</row>
    <row r="320" spans="1:96" ht="24.95" customHeight="1" x14ac:dyDescent="0.25">
      <c r="A320" s="5" t="s">
        <v>12</v>
      </c>
      <c r="B320" s="6">
        <v>1</v>
      </c>
      <c r="C320" s="7" t="s">
        <v>277</v>
      </c>
      <c r="D320" s="24" t="s">
        <v>283</v>
      </c>
      <c r="E320" s="4">
        <v>1</v>
      </c>
      <c r="F320" s="8">
        <v>521.46739726027397</v>
      </c>
      <c r="G320" s="8">
        <v>12201</v>
      </c>
      <c r="H320" s="8">
        <v>1220.1000000000001</v>
      </c>
      <c r="I320" s="8">
        <v>1220.1000000000001</v>
      </c>
      <c r="J320" s="8">
        <v>1220.1000000000001</v>
      </c>
      <c r="K320" s="8">
        <v>0</v>
      </c>
      <c r="L320" s="8">
        <v>3128.804383561644</v>
      </c>
      <c r="M320" s="8">
        <v>20858.69589041096</v>
      </c>
      <c r="N320" s="15">
        <v>214323.10027397261</v>
      </c>
      <c r="O320" s="3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</row>
    <row r="321" spans="1:96" ht="24.95" customHeight="1" x14ac:dyDescent="0.25">
      <c r="A321" s="5" t="s">
        <v>24</v>
      </c>
      <c r="B321" s="6">
        <v>2</v>
      </c>
      <c r="C321" s="7" t="s">
        <v>277</v>
      </c>
      <c r="D321" s="24" t="s">
        <v>114</v>
      </c>
      <c r="E321" s="4">
        <v>1</v>
      </c>
      <c r="F321" s="8">
        <v>333.02794520547951</v>
      </c>
      <c r="G321" s="8">
        <v>7792</v>
      </c>
      <c r="H321" s="8">
        <v>779.2</v>
      </c>
      <c r="I321" s="8">
        <v>779.2</v>
      </c>
      <c r="J321" s="8">
        <v>779.2</v>
      </c>
      <c r="K321" s="8">
        <v>0</v>
      </c>
      <c r="L321" s="8">
        <v>1998.167671232877</v>
      </c>
      <c r="M321" s="8">
        <v>11271.715068493151</v>
      </c>
      <c r="N321" s="15">
        <v>134825.08273972606</v>
      </c>
      <c r="O321" s="3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</row>
    <row r="322" spans="1:96" ht="24.95" customHeight="1" x14ac:dyDescent="0.25">
      <c r="A322" s="5" t="s">
        <v>24</v>
      </c>
      <c r="B322" s="6">
        <v>2</v>
      </c>
      <c r="C322" s="7" t="s">
        <v>277</v>
      </c>
      <c r="D322" s="24" t="s">
        <v>284</v>
      </c>
      <c r="E322" s="4">
        <v>1</v>
      </c>
      <c r="F322" s="8">
        <v>333.02794520547951</v>
      </c>
      <c r="G322" s="8">
        <v>7792</v>
      </c>
      <c r="H322" s="8">
        <v>779.2</v>
      </c>
      <c r="I322" s="8">
        <v>779.2</v>
      </c>
      <c r="J322" s="8">
        <v>779.2</v>
      </c>
      <c r="K322" s="8">
        <v>0</v>
      </c>
      <c r="L322" s="8">
        <v>1998.167671232877</v>
      </c>
      <c r="M322" s="8">
        <v>11271.715068493151</v>
      </c>
      <c r="N322" s="15">
        <v>134825.08273972606</v>
      </c>
      <c r="O322" s="3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</row>
    <row r="323" spans="1:96" ht="24.95" customHeight="1" x14ac:dyDescent="0.25">
      <c r="A323" s="5" t="s">
        <v>24</v>
      </c>
      <c r="B323" s="6">
        <v>2</v>
      </c>
      <c r="C323" s="7" t="s">
        <v>277</v>
      </c>
      <c r="D323" s="24" t="s">
        <v>158</v>
      </c>
      <c r="E323" s="4">
        <v>11</v>
      </c>
      <c r="F323" s="40">
        <v>315.24821917808219</v>
      </c>
      <c r="G323" s="8">
        <v>7376</v>
      </c>
      <c r="H323" s="8">
        <v>737.6</v>
      </c>
      <c r="I323" s="8">
        <v>737.6</v>
      </c>
      <c r="J323" s="8">
        <v>737.6</v>
      </c>
      <c r="K323" s="8">
        <v>0</v>
      </c>
      <c r="L323" s="8">
        <v>1891.4893150684932</v>
      </c>
      <c r="M323" s="8">
        <v>10669.939726027398</v>
      </c>
      <c r="N323" s="15">
        <v>1403897.3194520548</v>
      </c>
      <c r="O323" s="3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</row>
    <row r="324" spans="1:96" ht="24.95" customHeight="1" x14ac:dyDescent="0.25">
      <c r="A324" s="5" t="s">
        <v>24</v>
      </c>
      <c r="B324" s="6">
        <v>2</v>
      </c>
      <c r="C324" s="7" t="s">
        <v>277</v>
      </c>
      <c r="D324" s="24" t="s">
        <v>285</v>
      </c>
      <c r="E324" s="4">
        <v>6</v>
      </c>
      <c r="F324" s="40">
        <v>315.24821917808219</v>
      </c>
      <c r="G324" s="8">
        <v>7376</v>
      </c>
      <c r="H324" s="8">
        <v>737.6</v>
      </c>
      <c r="I324" s="8">
        <v>737.6</v>
      </c>
      <c r="J324" s="8">
        <v>737.6</v>
      </c>
      <c r="K324" s="8">
        <v>0</v>
      </c>
      <c r="L324" s="8">
        <v>1891.4893150684932</v>
      </c>
      <c r="M324" s="8">
        <v>10669.939726027398</v>
      </c>
      <c r="N324" s="15">
        <v>765762.17424657545</v>
      </c>
      <c r="O324" s="3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</row>
    <row r="325" spans="1:96" ht="24.95" customHeight="1" x14ac:dyDescent="0.25">
      <c r="A325" s="9"/>
      <c r="B325" s="10"/>
      <c r="C325" s="11" t="s">
        <v>286</v>
      </c>
      <c r="D325" s="31" t="s">
        <v>287</v>
      </c>
      <c r="E325" s="25"/>
      <c r="F325" s="25"/>
      <c r="G325" s="25"/>
      <c r="H325" s="25"/>
      <c r="I325" s="25"/>
      <c r="J325" s="25"/>
      <c r="K325" s="25"/>
      <c r="L325" s="25"/>
      <c r="M325" s="25"/>
      <c r="N325" s="26"/>
      <c r="O325" s="3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</row>
    <row r="326" spans="1:96" ht="24.95" customHeight="1" x14ac:dyDescent="0.25">
      <c r="A326" s="5" t="s">
        <v>12</v>
      </c>
      <c r="B326" s="6">
        <v>1</v>
      </c>
      <c r="C326" s="7" t="s">
        <v>286</v>
      </c>
      <c r="D326" s="24" t="s">
        <v>288</v>
      </c>
      <c r="E326" s="4">
        <v>1</v>
      </c>
      <c r="F326" s="8">
        <v>807.13972602739727</v>
      </c>
      <c r="G326" s="8">
        <v>18885</v>
      </c>
      <c r="H326" s="8">
        <v>1888.5</v>
      </c>
      <c r="I326" s="8">
        <v>1888.5</v>
      </c>
      <c r="J326" s="8">
        <v>1888.5</v>
      </c>
      <c r="K326" s="8">
        <v>0</v>
      </c>
      <c r="L326" s="8">
        <v>4842.8383561643832</v>
      </c>
      <c r="M326" s="8">
        <v>32285.589041095889</v>
      </c>
      <c r="N326" s="15">
        <v>331734.42739726027</v>
      </c>
      <c r="O326" s="3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</row>
    <row r="327" spans="1:96" ht="24.95" customHeight="1" x14ac:dyDescent="0.25">
      <c r="A327" s="5" t="s">
        <v>12</v>
      </c>
      <c r="B327" s="6">
        <v>1</v>
      </c>
      <c r="C327" s="7" t="s">
        <v>286</v>
      </c>
      <c r="D327" s="24" t="s">
        <v>289</v>
      </c>
      <c r="E327" s="4">
        <v>1</v>
      </c>
      <c r="F327" s="8">
        <v>748.158904109589</v>
      </c>
      <c r="G327" s="8">
        <v>17505</v>
      </c>
      <c r="H327" s="8">
        <v>1750.5</v>
      </c>
      <c r="I327" s="8">
        <v>1750.5</v>
      </c>
      <c r="J327" s="8">
        <v>1750.5</v>
      </c>
      <c r="K327" s="8">
        <v>0</v>
      </c>
      <c r="L327" s="8">
        <v>4488.953424657534</v>
      </c>
      <c r="M327" s="8">
        <v>29926.35616438356</v>
      </c>
      <c r="N327" s="15">
        <v>307493.30958904111</v>
      </c>
      <c r="O327" s="3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</row>
    <row r="328" spans="1:96" ht="24.95" customHeight="1" x14ac:dyDescent="0.25">
      <c r="A328" s="5" t="s">
        <v>12</v>
      </c>
      <c r="B328" s="6">
        <v>1</v>
      </c>
      <c r="C328" s="7" t="s">
        <v>286</v>
      </c>
      <c r="D328" s="24" t="s">
        <v>290</v>
      </c>
      <c r="E328" s="4">
        <v>1</v>
      </c>
      <c r="F328" s="8">
        <v>598.52712328767132</v>
      </c>
      <c r="G328" s="8">
        <v>14004</v>
      </c>
      <c r="H328" s="8">
        <v>1400.4</v>
      </c>
      <c r="I328" s="8">
        <v>1400.4</v>
      </c>
      <c r="J328" s="8">
        <v>1400.4</v>
      </c>
      <c r="K328" s="8">
        <v>0</v>
      </c>
      <c r="L328" s="8">
        <v>3591.1627397260277</v>
      </c>
      <c r="M328" s="8">
        <v>23941.084931506852</v>
      </c>
      <c r="N328" s="15">
        <v>245994.6476712329</v>
      </c>
      <c r="O328" s="3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</row>
    <row r="329" spans="1:96" ht="24.95" customHeight="1" x14ac:dyDescent="0.25">
      <c r="A329" s="5" t="s">
        <v>12</v>
      </c>
      <c r="B329" s="6">
        <v>1</v>
      </c>
      <c r="C329" s="7" t="s">
        <v>286</v>
      </c>
      <c r="D329" s="24" t="s">
        <v>291</v>
      </c>
      <c r="E329" s="4">
        <v>2</v>
      </c>
      <c r="F329" s="8">
        <v>440.73205479452059</v>
      </c>
      <c r="G329" s="8">
        <v>10312</v>
      </c>
      <c r="H329" s="8">
        <v>1031.2</v>
      </c>
      <c r="I329" s="8">
        <v>1031.2</v>
      </c>
      <c r="J329" s="8">
        <v>1031.2</v>
      </c>
      <c r="K329" s="8">
        <v>0</v>
      </c>
      <c r="L329" s="8">
        <v>2644.3923287671237</v>
      </c>
      <c r="M329" s="8">
        <v>17629.282191780825</v>
      </c>
      <c r="N329" s="15">
        <v>362281.74904109596</v>
      </c>
      <c r="O329" s="3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</row>
    <row r="330" spans="1:96" ht="24.95" customHeight="1" x14ac:dyDescent="0.25">
      <c r="A330" s="5" t="s">
        <v>12</v>
      </c>
      <c r="B330" s="6">
        <v>1</v>
      </c>
      <c r="C330" s="7" t="s">
        <v>286</v>
      </c>
      <c r="D330" s="24" t="s">
        <v>192</v>
      </c>
      <c r="E330" s="4">
        <v>3</v>
      </c>
      <c r="F330" s="8">
        <v>430.21808219178087</v>
      </c>
      <c r="G330" s="8">
        <v>10066</v>
      </c>
      <c r="H330" s="8">
        <v>1006.6</v>
      </c>
      <c r="I330" s="8">
        <v>1006.6</v>
      </c>
      <c r="J330" s="8">
        <v>1006.6</v>
      </c>
      <c r="K330" s="8">
        <v>0</v>
      </c>
      <c r="L330" s="8">
        <v>2581.3084931506851</v>
      </c>
      <c r="M330" s="8">
        <v>17208.723287671233</v>
      </c>
      <c r="N330" s="15">
        <v>530458.89534246572</v>
      </c>
      <c r="O330" s="3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</row>
    <row r="331" spans="1:96" ht="24.95" customHeight="1" x14ac:dyDescent="0.25">
      <c r="A331" s="5" t="s">
        <v>12</v>
      </c>
      <c r="B331" s="6">
        <v>1</v>
      </c>
      <c r="C331" s="7" t="s">
        <v>286</v>
      </c>
      <c r="D331" s="24" t="s">
        <v>292</v>
      </c>
      <c r="E331" s="4">
        <v>2</v>
      </c>
      <c r="F331" s="8">
        <v>486.80547945205478</v>
      </c>
      <c r="G331" s="8">
        <v>11390</v>
      </c>
      <c r="H331" s="8">
        <v>1139</v>
      </c>
      <c r="I331" s="8">
        <v>1139</v>
      </c>
      <c r="J331" s="8">
        <v>1139</v>
      </c>
      <c r="K331" s="8">
        <v>0</v>
      </c>
      <c r="L331" s="8">
        <v>2920.8328767123289</v>
      </c>
      <c r="M331" s="8">
        <v>19472.219178082192</v>
      </c>
      <c r="N331" s="15">
        <v>400154.10410958901</v>
      </c>
      <c r="O331" s="3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</row>
    <row r="332" spans="1:96" ht="24.95" customHeight="1" x14ac:dyDescent="0.25">
      <c r="A332" s="5" t="s">
        <v>24</v>
      </c>
      <c r="B332" s="6">
        <v>2</v>
      </c>
      <c r="C332" s="7" t="s">
        <v>286</v>
      </c>
      <c r="D332" s="24" t="s">
        <v>293</v>
      </c>
      <c r="E332" s="4">
        <v>2</v>
      </c>
      <c r="F332" s="8">
        <v>380.76821917808218</v>
      </c>
      <c r="G332" s="8">
        <v>8909</v>
      </c>
      <c r="H332" s="8">
        <v>890.90000000000009</v>
      </c>
      <c r="I332" s="8">
        <v>890.90000000000009</v>
      </c>
      <c r="J332" s="8">
        <v>890.90000000000009</v>
      </c>
      <c r="K332" s="8">
        <v>0</v>
      </c>
      <c r="L332" s="8">
        <v>2284.6093150684933</v>
      </c>
      <c r="M332" s="8">
        <v>12887.539726027397</v>
      </c>
      <c r="N332" s="15">
        <v>308305.09808219178</v>
      </c>
      <c r="O332" s="3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</row>
    <row r="333" spans="1:96" ht="24.95" customHeight="1" x14ac:dyDescent="0.25">
      <c r="A333" s="5" t="s">
        <v>24</v>
      </c>
      <c r="B333" s="6">
        <v>2</v>
      </c>
      <c r="C333" s="7" t="s">
        <v>286</v>
      </c>
      <c r="D333" s="24" t="s">
        <v>58</v>
      </c>
      <c r="E333" s="4">
        <v>1</v>
      </c>
      <c r="F333" s="8">
        <v>444.40767123287668</v>
      </c>
      <c r="G333" s="8">
        <v>10398</v>
      </c>
      <c r="H333" s="8">
        <v>1039.8</v>
      </c>
      <c r="I333" s="8">
        <v>1039.8</v>
      </c>
      <c r="J333" s="8">
        <v>1039.8</v>
      </c>
      <c r="K333" s="8">
        <v>0</v>
      </c>
      <c r="L333" s="8">
        <v>2666.44602739726</v>
      </c>
      <c r="M333" s="8">
        <v>15041.490410958902</v>
      </c>
      <c r="N333" s="15">
        <v>179916.73643835617</v>
      </c>
      <c r="O333" s="3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</row>
    <row r="334" spans="1:96" ht="24.95" customHeight="1" x14ac:dyDescent="0.25">
      <c r="A334" s="3"/>
      <c r="B334" s="3"/>
      <c r="C334" s="3"/>
      <c r="D334" s="32" t="s">
        <v>294</v>
      </c>
      <c r="E334" s="42">
        <f>SUM(E6:E333)</f>
        <v>869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</row>
    <row r="335" spans="1:96" ht="24.95" customHeight="1" x14ac:dyDescent="0.25">
      <c r="A335" s="3"/>
      <c r="B335" s="3"/>
      <c r="C335" s="3"/>
      <c r="D335" s="3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</row>
    <row r="336" spans="1:96" ht="24.95" customHeight="1" x14ac:dyDescent="0.25">
      <c r="A336" s="3"/>
      <c r="B336" s="3"/>
      <c r="C336" s="3"/>
      <c r="D336" s="3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</row>
    <row r="337" spans="1:96" ht="24.95" customHeight="1" x14ac:dyDescent="0.25">
      <c r="A337" s="3"/>
      <c r="B337" s="3"/>
      <c r="C337" s="3"/>
      <c r="D337" s="3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</row>
    <row r="338" spans="1:96" ht="24.95" customHeight="1" x14ac:dyDescent="0.25">
      <c r="A338" s="3"/>
      <c r="B338" s="3"/>
      <c r="C338" s="3"/>
      <c r="D338" s="3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</row>
    <row r="339" spans="1:96" ht="24.95" customHeight="1" x14ac:dyDescent="0.25">
      <c r="A339" s="3"/>
      <c r="B339" s="3"/>
      <c r="C339" s="3"/>
      <c r="D339" s="3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</row>
    <row r="340" spans="1:96" ht="24.95" customHeight="1" x14ac:dyDescent="0.25">
      <c r="A340" s="3"/>
      <c r="B340" s="3"/>
      <c r="C340" s="3"/>
      <c r="D340" s="3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</row>
    <row r="341" spans="1:96" ht="24.95" customHeight="1" x14ac:dyDescent="0.25">
      <c r="A341" s="3"/>
      <c r="B341" s="3"/>
      <c r="C341" s="3"/>
      <c r="D341" s="3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</row>
    <row r="342" spans="1:96" ht="24.95" customHeight="1" x14ac:dyDescent="0.25">
      <c r="A342" s="3"/>
      <c r="B342" s="3"/>
      <c r="C342" s="3"/>
      <c r="D342" s="3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</row>
    <row r="343" spans="1:96" ht="24.95" customHeight="1" x14ac:dyDescent="0.25">
      <c r="A343" s="3"/>
      <c r="B343" s="3"/>
      <c r="C343" s="3"/>
      <c r="D343" s="3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</row>
    <row r="344" spans="1:96" ht="24.95" customHeight="1" x14ac:dyDescent="0.25">
      <c r="A344" s="3"/>
      <c r="B344" s="3"/>
      <c r="C344" s="3"/>
      <c r="D344" s="3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</row>
    <row r="345" spans="1:96" ht="24.95" customHeight="1" x14ac:dyDescent="0.25">
      <c r="A345" s="3"/>
      <c r="B345" s="3"/>
      <c r="C345" s="3"/>
      <c r="D345" s="3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</row>
    <row r="346" spans="1:96" ht="24.95" customHeight="1" x14ac:dyDescent="0.25">
      <c r="A346" s="3"/>
      <c r="B346" s="3"/>
      <c r="C346" s="3"/>
      <c r="D346" s="3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</row>
    <row r="347" spans="1:96" ht="24.95" customHeight="1" x14ac:dyDescent="0.25">
      <c r="A347" s="3"/>
      <c r="B347" s="3"/>
      <c r="C347" s="3"/>
      <c r="D347" s="3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</row>
    <row r="348" spans="1:96" ht="24.95" customHeight="1" x14ac:dyDescent="0.25">
      <c r="A348" s="3"/>
      <c r="B348" s="3"/>
      <c r="C348" s="3"/>
      <c r="D348" s="3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</row>
    <row r="349" spans="1:96" ht="24.95" customHeight="1" x14ac:dyDescent="0.25">
      <c r="A349" s="3"/>
      <c r="B349" s="3"/>
      <c r="C349" s="3"/>
      <c r="D349" s="3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</row>
    <row r="350" spans="1:96" ht="24.95" customHeight="1" x14ac:dyDescent="0.25">
      <c r="A350" s="3"/>
      <c r="B350" s="3"/>
      <c r="C350" s="3"/>
      <c r="D350" s="3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</row>
    <row r="351" spans="1:96" ht="24.95" customHeight="1" x14ac:dyDescent="0.25">
      <c r="A351" s="3"/>
      <c r="B351" s="3"/>
      <c r="C351" s="3"/>
      <c r="D351" s="3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</row>
    <row r="352" spans="1:96" ht="24.95" customHeight="1" x14ac:dyDescent="0.25">
      <c r="A352" s="3"/>
      <c r="B352" s="3"/>
      <c r="C352" s="3"/>
      <c r="D352" s="3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</row>
    <row r="353" spans="1:96" ht="24.95" customHeight="1" x14ac:dyDescent="0.25">
      <c r="A353" s="3"/>
      <c r="B353" s="3"/>
      <c r="C353" s="3"/>
      <c r="D353" s="3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</row>
    <row r="354" spans="1:96" ht="24.95" customHeight="1" x14ac:dyDescent="0.25">
      <c r="A354" s="3"/>
      <c r="B354" s="3"/>
      <c r="C354" s="3"/>
      <c r="D354" s="3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</row>
    <row r="355" spans="1:96" ht="24.95" customHeight="1" x14ac:dyDescent="0.25">
      <c r="A355" s="3"/>
      <c r="B355" s="3"/>
      <c r="C355" s="3"/>
      <c r="D355" s="3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</row>
    <row r="356" spans="1:96" ht="24.95" customHeight="1" x14ac:dyDescent="0.25">
      <c r="A356" s="3"/>
      <c r="B356" s="3"/>
      <c r="C356" s="3"/>
      <c r="D356" s="3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</row>
    <row r="357" spans="1:96" ht="24.95" customHeight="1" x14ac:dyDescent="0.25">
      <c r="A357" s="3"/>
      <c r="B357" s="3"/>
      <c r="C357" s="3"/>
      <c r="D357" s="3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</row>
    <row r="358" spans="1:96" ht="24.95" customHeight="1" x14ac:dyDescent="0.25">
      <c r="A358" s="3"/>
      <c r="B358" s="3"/>
      <c r="C358" s="3"/>
      <c r="D358" s="3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</row>
    <row r="359" spans="1:96" ht="24.95" customHeight="1" x14ac:dyDescent="0.25">
      <c r="A359" s="3"/>
      <c r="B359" s="3"/>
      <c r="C359" s="3"/>
      <c r="D359" s="3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</row>
    <row r="360" spans="1:96" ht="24.95" customHeight="1" x14ac:dyDescent="0.25">
      <c r="A360" s="3"/>
      <c r="B360" s="3"/>
      <c r="C360" s="3"/>
      <c r="D360" s="3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</row>
    <row r="361" spans="1:96" ht="24.95" customHeight="1" x14ac:dyDescent="0.25">
      <c r="A361" s="3"/>
      <c r="B361" s="3"/>
      <c r="C361" s="3"/>
      <c r="D361" s="3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</row>
    <row r="362" spans="1:96" ht="24.95" customHeight="1" x14ac:dyDescent="0.25">
      <c r="A362" s="3"/>
      <c r="B362" s="3"/>
      <c r="C362" s="3"/>
      <c r="D362" s="3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</row>
    <row r="363" spans="1:96" ht="24.95" customHeight="1" x14ac:dyDescent="0.25">
      <c r="A363" s="3"/>
      <c r="B363" s="3"/>
      <c r="C363" s="3"/>
      <c r="D363" s="3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</row>
    <row r="364" spans="1:96" ht="24.95" customHeight="1" x14ac:dyDescent="0.25">
      <c r="A364" s="3"/>
      <c r="B364" s="3"/>
      <c r="C364" s="3"/>
      <c r="D364" s="3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</row>
    <row r="365" spans="1:96" ht="24.95" customHeight="1" x14ac:dyDescent="0.25">
      <c r="A365" s="3"/>
      <c r="B365" s="3"/>
      <c r="C365" s="3"/>
      <c r="D365" s="3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</row>
    <row r="366" spans="1:96" ht="24.95" customHeight="1" x14ac:dyDescent="0.25">
      <c r="A366" s="3"/>
      <c r="B366" s="3"/>
      <c r="C366" s="3"/>
      <c r="D366" s="3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</row>
    <row r="367" spans="1:96" ht="24.95" customHeight="1" x14ac:dyDescent="0.25">
      <c r="A367" s="3"/>
      <c r="B367" s="3"/>
      <c r="C367" s="3"/>
      <c r="D367" s="3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</row>
    <row r="368" spans="1:96" ht="24.95" customHeight="1" x14ac:dyDescent="0.25">
      <c r="A368" s="3"/>
      <c r="B368" s="3"/>
      <c r="C368" s="3"/>
      <c r="D368" s="3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</row>
    <row r="369" spans="1:96" ht="24.95" customHeight="1" x14ac:dyDescent="0.25">
      <c r="A369" s="3"/>
      <c r="B369" s="3"/>
      <c r="C369" s="3"/>
      <c r="D369" s="3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</row>
    <row r="370" spans="1:96" ht="24.95" customHeight="1" x14ac:dyDescent="0.25">
      <c r="A370" s="3"/>
      <c r="B370" s="3"/>
      <c r="C370" s="3"/>
      <c r="D370" s="3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</row>
    <row r="371" spans="1:96" ht="24.95" customHeight="1" x14ac:dyDescent="0.25">
      <c r="A371" s="3"/>
      <c r="B371" s="3"/>
      <c r="C371" s="3"/>
      <c r="D371" s="3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</row>
    <row r="372" spans="1:96" ht="24.95" customHeight="1" x14ac:dyDescent="0.25">
      <c r="A372" s="3"/>
      <c r="B372" s="3"/>
      <c r="C372" s="3"/>
      <c r="D372" s="3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</row>
    <row r="373" spans="1:96" ht="24.95" customHeight="1" x14ac:dyDescent="0.25">
      <c r="A373" s="3"/>
      <c r="B373" s="3"/>
      <c r="C373" s="3"/>
      <c r="D373" s="3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</row>
    <row r="374" spans="1:96" ht="24.95" customHeight="1" x14ac:dyDescent="0.25">
      <c r="A374" s="3"/>
      <c r="B374" s="3"/>
      <c r="C374" s="3"/>
      <c r="D374" s="3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</row>
    <row r="375" spans="1:96" ht="24.95" customHeight="1" x14ac:dyDescent="0.25">
      <c r="A375" s="3"/>
      <c r="B375" s="3"/>
      <c r="C375" s="3"/>
      <c r="D375" s="3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</row>
    <row r="376" spans="1:96" ht="24.95" customHeight="1" x14ac:dyDescent="0.25">
      <c r="A376" s="3"/>
      <c r="B376" s="3"/>
      <c r="C376" s="3"/>
      <c r="D376" s="3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</row>
    <row r="377" spans="1:96" ht="24.95" customHeight="1" x14ac:dyDescent="0.25">
      <c r="A377" s="3"/>
      <c r="B377" s="3"/>
      <c r="C377" s="3"/>
      <c r="D377" s="3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</row>
    <row r="378" spans="1:96" ht="24.95" customHeight="1" x14ac:dyDescent="0.25">
      <c r="A378" s="3"/>
      <c r="B378" s="3"/>
      <c r="C378" s="3"/>
      <c r="D378" s="3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</row>
    <row r="379" spans="1:96" ht="24.95" customHeight="1" x14ac:dyDescent="0.25">
      <c r="A379" s="3"/>
      <c r="B379" s="3"/>
      <c r="C379" s="3"/>
      <c r="D379" s="3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</row>
    <row r="380" spans="1:96" ht="24.95" customHeight="1" x14ac:dyDescent="0.25">
      <c r="A380" s="3"/>
      <c r="B380" s="3"/>
      <c r="C380" s="3"/>
      <c r="D380" s="3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</row>
    <row r="381" spans="1:96" ht="24.95" customHeight="1" x14ac:dyDescent="0.25">
      <c r="A381" s="3"/>
      <c r="B381" s="3"/>
      <c r="C381" s="3"/>
      <c r="D381" s="3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</row>
    <row r="382" spans="1:96" ht="24.9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</row>
    <row r="383" spans="1:96" ht="24.9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</row>
    <row r="384" spans="1:96" ht="24.9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</row>
    <row r="385" spans="1:96" ht="24.9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</row>
    <row r="386" spans="1:96" ht="24.9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</row>
    <row r="387" spans="1:96" ht="24.9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</row>
    <row r="388" spans="1:96" ht="24.9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</row>
    <row r="389" spans="1:96" ht="24.9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</row>
    <row r="390" spans="1:96" ht="24.9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</row>
    <row r="391" spans="1:96" ht="24.9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</row>
    <row r="392" spans="1:96" ht="24.9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</row>
    <row r="393" spans="1:96" ht="24.9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</row>
    <row r="394" spans="1:96" ht="24.9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</row>
    <row r="395" spans="1:96" ht="24.9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</row>
    <row r="396" spans="1:96" ht="24.9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</row>
    <row r="397" spans="1:96" ht="24.9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</row>
    <row r="398" spans="1:96" ht="24.9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</row>
    <row r="399" spans="1:96" ht="24.9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</row>
    <row r="400" spans="1:96" ht="24.9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</row>
    <row r="401" spans="1:96" ht="24.9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</row>
    <row r="402" spans="1:96" ht="24.9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</row>
    <row r="403" spans="1:96" ht="24.9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</row>
    <row r="404" spans="1:96" ht="24.9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</row>
    <row r="405" spans="1:96" ht="24.9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</row>
    <row r="406" spans="1:96" ht="24.9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</row>
    <row r="407" spans="1:96" ht="24.9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</row>
    <row r="408" spans="1:96" ht="24.9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</row>
    <row r="409" spans="1:96" ht="24.9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</row>
    <row r="410" spans="1:96" ht="24.9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</row>
    <row r="411" spans="1:96" ht="24.9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</row>
    <row r="412" spans="1:96" ht="24.9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</row>
    <row r="413" spans="1:96" ht="24.9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</row>
    <row r="414" spans="1:96" ht="24.9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</row>
    <row r="415" spans="1:96" ht="24.9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</row>
    <row r="416" spans="1:96" ht="24.9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</row>
    <row r="417" spans="1:96" ht="24.9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</row>
    <row r="418" spans="1:96" ht="24.9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</row>
    <row r="419" spans="1:96" ht="24.9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</row>
    <row r="420" spans="1:96" ht="24.9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</row>
    <row r="421" spans="1:96" ht="24.9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</row>
    <row r="422" spans="1:96" ht="24.9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</row>
    <row r="423" spans="1:96" ht="24.9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</row>
    <row r="424" spans="1:96" ht="24.9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</row>
    <row r="425" spans="1:96" ht="24.9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</row>
    <row r="426" spans="1:96" ht="24.9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</row>
    <row r="427" spans="1:96" ht="24.9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</row>
    <row r="428" spans="1:96" ht="24.9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</row>
    <row r="429" spans="1:96" ht="24.9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</row>
    <row r="430" spans="1:96" ht="24.9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</row>
    <row r="431" spans="1:96" ht="24.9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</row>
    <row r="432" spans="1:96" ht="24.9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</row>
    <row r="433" spans="1:96" ht="24.9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</row>
    <row r="434" spans="1:96" ht="24.9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</row>
    <row r="435" spans="1:96" ht="24.9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</row>
    <row r="436" spans="1:96" ht="24.9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</row>
    <row r="437" spans="1:96" ht="24.9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</row>
    <row r="438" spans="1:96" ht="24.9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</row>
    <row r="439" spans="1:96" ht="24.9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</row>
    <row r="440" spans="1:96" ht="24.9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</row>
    <row r="441" spans="1:96" ht="24.9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</row>
    <row r="442" spans="1:96" ht="24.9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</row>
    <row r="443" spans="1:96" ht="24.9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</row>
    <row r="444" spans="1:96" ht="24.9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</row>
    <row r="445" spans="1:96" ht="24.9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</row>
    <row r="446" spans="1:96" ht="24.9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</row>
    <row r="447" spans="1:96" ht="24.9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</row>
    <row r="448" spans="1:96" ht="24.9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</row>
    <row r="449" spans="1:96" ht="24.9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</row>
    <row r="450" spans="1:96" ht="24.9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</row>
    <row r="451" spans="1:96" ht="24.9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</row>
    <row r="452" spans="1:96" ht="24.9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</row>
    <row r="453" spans="1:96" ht="24.9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</row>
    <row r="454" spans="1:96" ht="24.9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</row>
    <row r="455" spans="1:96" ht="24.9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</row>
    <row r="456" spans="1:96" ht="24.9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</row>
    <row r="457" spans="1:96" ht="24.9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</row>
    <row r="458" spans="1:96" ht="24.9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</row>
    <row r="459" spans="1:96" ht="24.9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</row>
    <row r="460" spans="1:96" ht="24.9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</row>
    <row r="461" spans="1:96" ht="24.9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</row>
    <row r="462" spans="1:96" ht="24.9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</row>
    <row r="463" spans="1:96" ht="24.9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</row>
    <row r="464" spans="1:96" ht="24.9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</row>
    <row r="465" spans="1:96" ht="24.9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</row>
    <row r="466" spans="1:96" ht="24.9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</row>
    <row r="467" spans="1:96" ht="24.9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</row>
    <row r="468" spans="1:96" ht="24.9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</row>
    <row r="469" spans="1:96" ht="24.9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</row>
    <row r="470" spans="1:96" ht="24.9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</row>
    <row r="471" spans="1:96" ht="24.9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</row>
    <row r="472" spans="1:96" ht="24.9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</row>
    <row r="473" spans="1:96" ht="24.9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</row>
    <row r="474" spans="1:96" ht="24.9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</row>
    <row r="475" spans="1:96" ht="24.9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</row>
    <row r="476" spans="1:96" ht="24.9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</row>
    <row r="477" spans="1:96" ht="24.9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</row>
    <row r="478" spans="1:96" ht="24.9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</row>
    <row r="479" spans="1:96" ht="24.9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</row>
    <row r="480" spans="1:96" ht="24.9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</row>
    <row r="481" spans="1:96" ht="24.9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</row>
    <row r="482" spans="1:96" ht="24.9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</row>
    <row r="483" spans="1:96" ht="24.9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</row>
    <row r="484" spans="1:96" ht="24.9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</row>
    <row r="485" spans="1:96" ht="24.9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</row>
    <row r="486" spans="1:96" ht="24.9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</row>
    <row r="487" spans="1:96" ht="24.9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</row>
    <row r="488" spans="1:96" ht="24.9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</row>
    <row r="489" spans="1:96" ht="24.9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</row>
    <row r="490" spans="1:96" ht="24.9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</row>
    <row r="491" spans="1:96" ht="24.9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</row>
    <row r="492" spans="1:96" ht="24.9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</row>
    <row r="493" spans="1:96" ht="24.9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</row>
    <row r="494" spans="1:96" ht="24.9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</row>
    <row r="495" spans="1:96" ht="24.9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</row>
    <row r="496" spans="1:96" ht="24.9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</row>
    <row r="497" spans="1:96" ht="24.9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</row>
    <row r="498" spans="1:96" ht="24.9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</row>
    <row r="499" spans="1:96" ht="24.9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</row>
    <row r="500" spans="1:96" ht="24.9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</row>
    <row r="501" spans="1:96" ht="24.9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</row>
    <row r="502" spans="1:96" ht="24.9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</row>
    <row r="503" spans="1:96" ht="24.9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</row>
    <row r="504" spans="1:96" ht="24.9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</row>
    <row r="505" spans="1:96" ht="24.9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</row>
    <row r="506" spans="1:96" ht="24.9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</row>
    <row r="507" spans="1:96" ht="24.9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</row>
    <row r="508" spans="1:96" ht="24.9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</row>
    <row r="509" spans="1:96" ht="24.9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</row>
    <row r="510" spans="1:96" ht="24.9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</row>
    <row r="511" spans="1:96" ht="24.9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</row>
    <row r="512" spans="1:96" ht="24.9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</row>
    <row r="513" spans="1:96" ht="24.9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</row>
    <row r="514" spans="1:96" ht="24.9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</row>
    <row r="515" spans="1:96" ht="24.9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</row>
    <row r="516" spans="1:96" ht="24.9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</row>
    <row r="517" spans="1:96" ht="24.9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</row>
    <row r="518" spans="1:96" ht="24.9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</row>
    <row r="519" spans="1:96" ht="24.9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</row>
    <row r="520" spans="1:96" ht="24.9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</row>
    <row r="521" spans="1:96" ht="24.9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</row>
    <row r="522" spans="1:96" ht="24.9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</row>
    <row r="523" spans="1:96" ht="24.9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</row>
    <row r="524" spans="1:96" ht="24.9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</row>
    <row r="525" spans="1:96" ht="24.9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</row>
    <row r="526" spans="1:96" ht="24.9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</row>
    <row r="527" spans="1:96" ht="24.9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</row>
    <row r="528" spans="1:96" ht="24.9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</row>
    <row r="529" spans="1:96" ht="24.9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</row>
    <row r="530" spans="1:96" ht="24.9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</row>
    <row r="531" spans="1:96" ht="24.9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</row>
    <row r="532" spans="1:96" ht="24.9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</row>
    <row r="533" spans="1:96" ht="24.9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</row>
    <row r="534" spans="1:96" ht="24.9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</row>
    <row r="535" spans="1:96" ht="24.9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</row>
    <row r="536" spans="1:96" ht="24.9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</row>
    <row r="537" spans="1:96" ht="24.9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</row>
    <row r="538" spans="1:96" ht="24.9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</row>
    <row r="539" spans="1:96" ht="24.9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</row>
    <row r="540" spans="1:96" ht="24.9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</row>
    <row r="541" spans="1:96" ht="24.9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</row>
    <row r="542" spans="1:96" ht="24.9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</row>
    <row r="543" spans="1:96" ht="24.9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</row>
    <row r="544" spans="1:96" ht="24.9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</row>
    <row r="545" spans="1:96" ht="24.9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</row>
    <row r="546" spans="1:96" ht="24.9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</row>
    <row r="547" spans="1:96" ht="24.9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</row>
    <row r="548" spans="1:96" ht="24.9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</row>
    <row r="549" spans="1:96" ht="24.9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</row>
    <row r="550" spans="1:96" ht="24.9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</row>
    <row r="551" spans="1:96" ht="24.9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</row>
    <row r="552" spans="1:96" ht="24.9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</row>
    <row r="553" spans="1:96" ht="24.9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</row>
    <row r="554" spans="1:96" ht="24.9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</row>
    <row r="555" spans="1:96" ht="24.9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</row>
    <row r="556" spans="1:96" ht="24.9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</row>
    <row r="557" spans="1:96" ht="24.9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</row>
    <row r="558" spans="1:96" ht="24.9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</row>
    <row r="559" spans="1:96" ht="24.9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</row>
    <row r="560" spans="1:96" ht="24.9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</row>
    <row r="561" spans="1:96" ht="24.9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</row>
    <row r="562" spans="1:96" ht="24.9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</row>
    <row r="563" spans="1:96" ht="24.9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</row>
    <row r="564" spans="1:96" ht="24.9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</row>
    <row r="565" spans="1:96" ht="24.9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</row>
    <row r="566" spans="1:96" ht="24.9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</row>
    <row r="567" spans="1:96" ht="24.9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</row>
    <row r="568" spans="1:96" ht="24.9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</row>
    <row r="569" spans="1:96" ht="24.9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</row>
    <row r="570" spans="1:96" ht="24.9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</row>
    <row r="571" spans="1:96" ht="24.9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</row>
    <row r="572" spans="1:96" ht="24.9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</row>
    <row r="573" spans="1:96" ht="24.9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</row>
    <row r="574" spans="1:96" ht="24.9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</row>
    <row r="575" spans="1:96" ht="24.9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</row>
    <row r="576" spans="1:96" ht="24.9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</row>
    <row r="577" spans="1:96" ht="24.9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</row>
    <row r="578" spans="1:96" ht="24.9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</row>
    <row r="579" spans="1:96" ht="24.9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</row>
    <row r="580" spans="1:96" ht="24.9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</row>
    <row r="581" spans="1:96" ht="24.9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</row>
    <row r="582" spans="1:96" ht="24.9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</row>
    <row r="583" spans="1:96" ht="24.9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</row>
    <row r="584" spans="1:96" ht="24.9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</row>
    <row r="585" spans="1:96" ht="24.9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</row>
    <row r="586" spans="1:96" ht="24.9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</row>
    <row r="587" spans="1:96" ht="24.9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</row>
    <row r="588" spans="1:96" ht="24.9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</row>
    <row r="589" spans="1:96" ht="24.9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</row>
    <row r="590" spans="1:96" ht="24.9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</row>
    <row r="591" spans="1:96" ht="24.9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</row>
    <row r="592" spans="1:96" ht="24.9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</row>
    <row r="593" spans="1:96" ht="24.9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</row>
    <row r="594" spans="1:96" ht="24.9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</row>
    <row r="595" spans="1:96" ht="24.9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</row>
    <row r="596" spans="1:96" ht="24.9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</row>
    <row r="597" spans="1:96" ht="24.9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</row>
    <row r="598" spans="1:96" ht="24.9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</row>
    <row r="599" spans="1:96" ht="24.9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</row>
    <row r="600" spans="1:96" ht="24.9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</row>
    <row r="601" spans="1:96" ht="24.9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</row>
    <row r="602" spans="1:96" ht="24.9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</row>
    <row r="603" spans="1:96" ht="24.9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</row>
    <row r="604" spans="1:96" ht="24.9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</row>
    <row r="605" spans="1:96" ht="24.9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</row>
    <row r="606" spans="1:96" ht="24.9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</row>
    <row r="607" spans="1:96" ht="24.9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</row>
    <row r="608" spans="1:96" ht="24.9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</row>
    <row r="609" spans="1:96" ht="24.9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</row>
    <row r="610" spans="1:96" ht="24.9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</row>
    <row r="611" spans="1:96" ht="24.9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</row>
    <row r="612" spans="1:96" ht="24.9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</row>
    <row r="613" spans="1:96" ht="24.9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</row>
    <row r="614" spans="1:96" ht="24.9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</row>
    <row r="615" spans="1:96" ht="24.9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</row>
    <row r="616" spans="1:96" ht="24.9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</row>
    <row r="617" spans="1:96" ht="24.9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</row>
    <row r="618" spans="1:96" ht="24.9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</row>
    <row r="619" spans="1:96" ht="24.9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</row>
    <row r="620" spans="1:96" ht="24.9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</row>
    <row r="621" spans="1:96" ht="24.9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</row>
    <row r="622" spans="1:96" ht="24.9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</row>
    <row r="623" spans="1:96" ht="24.9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</row>
    <row r="624" spans="1:96" ht="24.9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</row>
    <row r="625" spans="1:96" ht="24.9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</row>
    <row r="626" spans="1:96" ht="24.9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</row>
    <row r="627" spans="1:96" ht="24.9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</row>
    <row r="628" spans="1:96" ht="24.9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</row>
    <row r="629" spans="1:96" ht="24.9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</row>
    <row r="630" spans="1:96" ht="24.9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</row>
    <row r="631" spans="1:96" ht="24.9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</row>
    <row r="632" spans="1:96" ht="24.9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</row>
    <row r="633" spans="1:96" ht="24.9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</row>
    <row r="634" spans="1:96" ht="24.9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</row>
    <row r="635" spans="1:96" ht="24.9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</row>
    <row r="636" spans="1:96" ht="24.9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</row>
    <row r="637" spans="1:96" ht="24.9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</row>
    <row r="638" spans="1:96" ht="24.9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</row>
    <row r="639" spans="1:96" ht="24.9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</row>
    <row r="640" spans="1:96" ht="24.9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</row>
    <row r="641" spans="1:96" ht="24.9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</row>
    <row r="642" spans="1:96" ht="24.9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</row>
    <row r="643" spans="1:96" ht="24.9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</row>
    <row r="644" spans="1:96" ht="24.9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</row>
    <row r="645" spans="1:96" ht="24.9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</row>
    <row r="646" spans="1:96" ht="24.9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</row>
    <row r="647" spans="1:96" ht="24.9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</row>
    <row r="648" spans="1:96" ht="24.9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</row>
    <row r="649" spans="1:96" ht="24.9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</row>
    <row r="650" spans="1:96" ht="24.9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</row>
    <row r="651" spans="1:96" ht="24.9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</row>
    <row r="652" spans="1:96" ht="24.9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</row>
    <row r="653" spans="1:96" ht="24.9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</row>
    <row r="654" spans="1:96" ht="24.9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</row>
    <row r="655" spans="1:96" ht="24.9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</row>
    <row r="656" spans="1:96" ht="24.9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</row>
    <row r="657" spans="1:96" ht="24.9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</row>
    <row r="658" spans="1:96" ht="24.9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</row>
    <row r="659" spans="1:96" ht="24.9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</row>
    <row r="660" spans="1:96" ht="24.9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</row>
    <row r="661" spans="1:96" ht="24.9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</row>
    <row r="662" spans="1:96" ht="24.9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</row>
    <row r="663" spans="1:96" ht="24.9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</row>
    <row r="664" spans="1:96" ht="24.9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</row>
    <row r="665" spans="1:96" ht="24.9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</row>
    <row r="666" spans="1:96" ht="24.9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</row>
    <row r="667" spans="1:96" ht="24.9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</row>
    <row r="668" spans="1:96" ht="24.9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</row>
    <row r="669" spans="1:96" ht="24.9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</row>
    <row r="670" spans="1:96" ht="24.9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</row>
    <row r="671" spans="1:96" ht="24.9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</row>
    <row r="672" spans="1:96" ht="24.9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</row>
    <row r="673" spans="1:96" ht="24.9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</row>
    <row r="674" spans="1:96" ht="24.9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</row>
    <row r="675" spans="1:96" ht="24.9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</row>
    <row r="676" spans="1:96" ht="24.9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</row>
    <row r="677" spans="1:96" ht="24.9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</row>
    <row r="678" spans="1:96" ht="24.9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</row>
    <row r="679" spans="1:96" ht="24.9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</row>
    <row r="680" spans="1:96" ht="24.9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</row>
    <row r="681" spans="1:96" ht="24.9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</row>
    <row r="682" spans="1:96" ht="24.9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</row>
    <row r="683" spans="1:96" ht="24.9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</row>
    <row r="684" spans="1:96" ht="24.9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</row>
    <row r="685" spans="1:96" ht="24.9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</row>
    <row r="686" spans="1:96" ht="24.9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</row>
    <row r="687" spans="1:96" ht="24.9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</row>
    <row r="688" spans="1:96" ht="24.9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</row>
    <row r="689" spans="1:96" ht="24.9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</row>
    <row r="690" spans="1:96" ht="24.9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</row>
    <row r="691" spans="1:96" ht="24.9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</row>
    <row r="692" spans="1:96" ht="24.9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</row>
    <row r="693" spans="1:96" ht="24.9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</row>
    <row r="694" spans="1:96" ht="24.9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</row>
    <row r="695" spans="1:96" ht="24.9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</row>
    <row r="696" spans="1:96" ht="24.9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</row>
    <row r="697" spans="1:96" ht="24.9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</row>
    <row r="698" spans="1:96" ht="24.9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</row>
    <row r="699" spans="1:96" ht="24.9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</row>
    <row r="700" spans="1:96" ht="24.9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</row>
    <row r="701" spans="1:96" ht="24.9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</row>
    <row r="702" spans="1:96" ht="24.9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</row>
    <row r="703" spans="1:96" ht="24.9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</row>
    <row r="704" spans="1:96" ht="24.9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</row>
    <row r="705" spans="1:96" ht="24.9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</row>
    <row r="706" spans="1:96" ht="24.9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</row>
    <row r="707" spans="1:96" ht="24.9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</row>
    <row r="708" spans="1:96" ht="24.9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</row>
    <row r="709" spans="1:96" ht="24.9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</row>
    <row r="710" spans="1:96" ht="24.9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</row>
    <row r="711" spans="1:96" ht="24.9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</row>
    <row r="712" spans="1:96" ht="24.9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</row>
    <row r="713" spans="1:96" ht="24.9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</row>
    <row r="714" spans="1:96" ht="24.9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</row>
    <row r="715" spans="1:96" ht="24.9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</row>
    <row r="716" spans="1:96" ht="24.9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</row>
    <row r="717" spans="1:96" ht="24.9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</row>
    <row r="718" spans="1:96" ht="24.9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</row>
    <row r="719" spans="1:96" ht="24.9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</row>
    <row r="720" spans="1:96" ht="24.9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</row>
    <row r="721" spans="1:96" ht="24.9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</row>
    <row r="722" spans="1:96" ht="24.9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</row>
    <row r="723" spans="1:96" ht="24.9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</row>
    <row r="724" spans="1:96" ht="24.9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</row>
    <row r="725" spans="1:96" ht="24.9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</row>
    <row r="726" spans="1:96" ht="24.9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</row>
    <row r="727" spans="1:96" ht="24.9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</row>
    <row r="728" spans="1:96" ht="24.9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</row>
    <row r="729" spans="1:96" ht="24.9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</row>
    <row r="730" spans="1:96" ht="24.9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</row>
    <row r="731" spans="1:96" ht="24.9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</row>
    <row r="732" spans="1:96" ht="24.9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</row>
    <row r="733" spans="1:96" ht="24.9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</row>
    <row r="734" spans="1:96" ht="24.9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</row>
    <row r="735" spans="1:96" ht="24.9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</row>
    <row r="736" spans="1:96" ht="24.9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</row>
    <row r="737" spans="1:96" ht="24.9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</row>
    <row r="738" spans="1:96" ht="24.9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</row>
    <row r="739" spans="1:96" ht="24.9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</row>
    <row r="740" spans="1:96" ht="24.9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</row>
    <row r="741" spans="1:96" ht="24.9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</row>
    <row r="742" spans="1:96" ht="24.9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</row>
    <row r="743" spans="1:96" ht="24.9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</row>
    <row r="744" spans="1:96" ht="24.9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</row>
    <row r="745" spans="1:96" ht="24.9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</row>
    <row r="746" spans="1:96" ht="24.9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</row>
    <row r="747" spans="1:96" ht="24.9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</row>
    <row r="748" spans="1:96" ht="24.9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</row>
    <row r="749" spans="1:96" ht="24.9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</row>
    <row r="750" spans="1:96" ht="24.9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</row>
    <row r="751" spans="1:96" ht="24.9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</row>
    <row r="752" spans="1:96" ht="24.9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</row>
    <row r="753" spans="1:96" ht="24.9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</row>
    <row r="754" spans="1:96" ht="24.9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</row>
    <row r="755" spans="1:96" ht="24.9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</row>
    <row r="756" spans="1:96" ht="24.9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</row>
    <row r="757" spans="1:96" ht="24.9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</row>
    <row r="758" spans="1:96" ht="24.9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</row>
    <row r="759" spans="1:96" ht="24.9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</row>
    <row r="760" spans="1:96" ht="24.9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</row>
    <row r="761" spans="1:96" ht="24.9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</row>
    <row r="762" spans="1:96" ht="24.9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</row>
    <row r="763" spans="1:96" ht="24.9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</row>
    <row r="764" spans="1:96" ht="24.9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</row>
    <row r="765" spans="1:96" ht="24.9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</row>
    <row r="766" spans="1:96" ht="24.9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</row>
    <row r="767" spans="1:96" ht="24.9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</row>
    <row r="768" spans="1:96" ht="24.9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</row>
    <row r="769" spans="1:96" ht="24.9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</row>
    <row r="770" spans="1:96" ht="24.9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</row>
    <row r="771" spans="1:96" ht="24.9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</row>
    <row r="772" spans="1:96" ht="24.9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</row>
    <row r="773" spans="1:96" ht="24.9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</row>
    <row r="774" spans="1:96" ht="24.9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</row>
    <row r="775" spans="1:96" ht="24.9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</row>
    <row r="776" spans="1:96" ht="24.9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</row>
    <row r="777" spans="1:96" ht="24.9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</row>
    <row r="778" spans="1:96" ht="24.9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</row>
    <row r="779" spans="1:96" ht="24.9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</row>
    <row r="780" spans="1:96" ht="24.9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</row>
    <row r="781" spans="1:96" ht="24.9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</row>
    <row r="782" spans="1:96" ht="24.9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</row>
    <row r="783" spans="1:96" ht="24.9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</row>
    <row r="784" spans="1:96" ht="24.9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</row>
    <row r="785" spans="1:96" ht="24.9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</row>
    <row r="786" spans="1:96" ht="24.9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</row>
    <row r="787" spans="1:96" ht="24.9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</row>
    <row r="788" spans="1:96" ht="24.9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</row>
    <row r="789" spans="1:96" ht="24.9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</row>
    <row r="790" spans="1:96" ht="24.9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</row>
    <row r="791" spans="1:96" ht="24.9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</row>
    <row r="792" spans="1:96" ht="24.9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</row>
    <row r="793" spans="1:96" ht="24.9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</row>
    <row r="794" spans="1:96" ht="24.9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</row>
    <row r="795" spans="1:96" ht="24.9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</row>
    <row r="796" spans="1:96" ht="24.9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</row>
    <row r="797" spans="1:96" ht="24.9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</row>
    <row r="798" spans="1:96" ht="24.9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</row>
    <row r="799" spans="1:96" ht="24.9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</row>
    <row r="800" spans="1:96" ht="24.9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</row>
    <row r="801" spans="1:96" ht="24.9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</row>
    <row r="802" spans="1:96" ht="24.9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</row>
    <row r="803" spans="1:96" ht="24.9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</row>
    <row r="804" spans="1:96" ht="24.9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</row>
    <row r="805" spans="1:96" ht="24.9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</row>
    <row r="806" spans="1:96" ht="24.9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</row>
    <row r="807" spans="1:96" ht="24.9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</row>
    <row r="808" spans="1:96" ht="24.9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</row>
    <row r="809" spans="1:96" ht="24.9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</row>
    <row r="810" spans="1:96" ht="24.9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</row>
    <row r="811" spans="1:96" ht="24.9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</row>
    <row r="812" spans="1:96" ht="24.9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</row>
    <row r="813" spans="1:96" ht="24.9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</row>
    <row r="814" spans="1:96" ht="24.9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</row>
    <row r="815" spans="1:96" ht="24.9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</row>
    <row r="816" spans="1:96" ht="24.9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</row>
    <row r="817" spans="1:96" ht="24.9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</row>
    <row r="818" spans="1:96" ht="24.9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</row>
    <row r="819" spans="1:96" ht="24.9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</row>
    <row r="820" spans="1:96" ht="24.9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</row>
    <row r="821" spans="1:96" ht="24.9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</row>
    <row r="822" spans="1:96" ht="24.9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</row>
    <row r="823" spans="1:96" ht="24.9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</row>
    <row r="824" spans="1:96" ht="24.9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</row>
    <row r="825" spans="1:96" ht="24.9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</row>
    <row r="826" spans="1:96" ht="24.9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</row>
    <row r="827" spans="1:96" ht="24.9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</row>
    <row r="828" spans="1:96" ht="24.9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</row>
    <row r="829" spans="1:96" ht="24.9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</row>
    <row r="830" spans="1:96" ht="24.9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</row>
    <row r="831" spans="1:96" ht="24.9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</row>
    <row r="832" spans="1:96" ht="24.9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</row>
    <row r="833" spans="1:96" ht="24.9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</row>
    <row r="834" spans="1:96" ht="24.9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</row>
    <row r="835" spans="1:96" ht="24.9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</row>
    <row r="836" spans="1:96" ht="24.9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</row>
    <row r="837" spans="1:96" ht="24.9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</row>
    <row r="838" spans="1:96" ht="24.9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</row>
    <row r="839" spans="1:96" ht="24.9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</row>
    <row r="840" spans="1:96" ht="24.9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</row>
    <row r="841" spans="1:96" ht="24.9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</row>
    <row r="842" spans="1:96" ht="24.9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</row>
    <row r="843" spans="1:96" ht="24.9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</row>
    <row r="844" spans="1:96" ht="24.9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</row>
    <row r="845" spans="1:96" ht="24.9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</row>
    <row r="846" spans="1:96" ht="24.9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</row>
    <row r="847" spans="1:96" ht="24.9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</row>
    <row r="848" spans="1:96" ht="24.9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</row>
    <row r="849" spans="1:96" ht="24.9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</row>
    <row r="850" spans="1:96" ht="24.9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</row>
    <row r="851" spans="1:96" ht="24.9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</row>
    <row r="852" spans="1:96" ht="24.9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</row>
    <row r="853" spans="1:96" ht="24.9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</row>
    <row r="854" spans="1:96" ht="24.9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</row>
    <row r="855" spans="1:96" ht="24.9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</row>
    <row r="856" spans="1:96" ht="24.9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</row>
    <row r="857" spans="1:96" ht="24.9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</row>
    <row r="858" spans="1:96" ht="24.9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</row>
    <row r="859" spans="1:96" ht="24.9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</row>
    <row r="860" spans="1:96" ht="24.9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</row>
    <row r="861" spans="1:96" ht="24.9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</row>
    <row r="862" spans="1:96" ht="24.9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</row>
    <row r="863" spans="1:96" ht="24.9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</row>
    <row r="864" spans="1:96" ht="24.9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</row>
    <row r="865" spans="1:96" ht="24.9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</row>
    <row r="866" spans="1:96" ht="24.9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</row>
    <row r="867" spans="1:96" ht="24.9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</row>
    <row r="868" spans="1:96" ht="24.9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</row>
    <row r="869" spans="1:96" ht="24.9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</row>
    <row r="870" spans="1:96" ht="24.9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</row>
    <row r="871" spans="1:96" ht="24.9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</row>
    <row r="872" spans="1:96" ht="24.9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</row>
    <row r="873" spans="1:96" ht="24.9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</row>
    <row r="874" spans="1:96" ht="24.9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</row>
    <row r="875" spans="1:96" ht="24.9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</row>
    <row r="876" spans="1:96" ht="24.9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</row>
    <row r="877" spans="1:96" ht="24.9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</row>
    <row r="878" spans="1:96" ht="24.9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</row>
    <row r="879" spans="1:96" ht="24.9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</row>
    <row r="880" spans="1:96" ht="24.9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</row>
    <row r="881" spans="1:96" ht="24.9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</row>
    <row r="882" spans="1:96" ht="24.9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</row>
    <row r="883" spans="1:96" ht="24.9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</row>
    <row r="884" spans="1:96" ht="24.9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</row>
    <row r="885" spans="1:96" ht="24.9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</row>
    <row r="886" spans="1:96" ht="24.9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</row>
    <row r="887" spans="1:96" ht="24.9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</row>
    <row r="888" spans="1:96" ht="24.9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</row>
    <row r="889" spans="1:96" ht="24.9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</row>
    <row r="890" spans="1:96" ht="24.9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</row>
    <row r="891" spans="1:96" ht="24.9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</row>
    <row r="892" spans="1:96" ht="24.9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</row>
    <row r="893" spans="1:96" ht="24.9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</row>
    <row r="894" spans="1:96" ht="24.9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</row>
    <row r="895" spans="1:96" ht="24.9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</row>
    <row r="896" spans="1:96" ht="24.9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</row>
    <row r="897" spans="1:96" ht="24.9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</row>
    <row r="898" spans="1:96" ht="24.9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</row>
    <row r="899" spans="1:96" ht="24.9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</row>
    <row r="900" spans="1:96" ht="24.9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</row>
    <row r="901" spans="1:96" ht="24.9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</row>
    <row r="902" spans="1:96" ht="24.9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</row>
    <row r="903" spans="1:96" ht="24.9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</row>
    <row r="904" spans="1:96" ht="24.9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</row>
    <row r="905" spans="1:96" ht="24.9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</row>
    <row r="906" spans="1:96" ht="24.9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</row>
    <row r="907" spans="1:96" ht="24.9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</row>
    <row r="908" spans="1:96" ht="24.9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</row>
    <row r="909" spans="1:96" ht="24.9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</row>
    <row r="910" spans="1:96" ht="24.9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</row>
    <row r="911" spans="1:96" ht="24.9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</row>
    <row r="912" spans="1:96" ht="24.9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</row>
    <row r="913" spans="1:96" ht="24.9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</row>
    <row r="914" spans="1:96" ht="24.9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</row>
    <row r="915" spans="1:96" ht="24.9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</row>
    <row r="916" spans="1:96" ht="24.9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</row>
    <row r="917" spans="1:96" ht="24.9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</row>
    <row r="918" spans="1:96" ht="24.9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</row>
    <row r="919" spans="1:96" ht="24.9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</row>
    <row r="920" spans="1:96" ht="24.9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</row>
    <row r="921" spans="1:96" ht="24.9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</row>
    <row r="922" spans="1:96" ht="24.9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</row>
    <row r="923" spans="1:96" ht="24.9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</row>
    <row r="924" spans="1:96" ht="24.9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</row>
    <row r="925" spans="1:96" ht="24.9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</row>
    <row r="926" spans="1:96" ht="24.9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</row>
    <row r="927" spans="1:96" ht="24.9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</row>
    <row r="928" spans="1:96" ht="24.9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</row>
    <row r="929" spans="1:96" ht="24.9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</row>
    <row r="930" spans="1:96" ht="24.9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</row>
    <row r="931" spans="1:96" ht="24.9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</row>
    <row r="932" spans="1:96" ht="24.9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</row>
    <row r="933" spans="1:96" ht="24.9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</row>
    <row r="934" spans="1:96" ht="24.9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</row>
    <row r="935" spans="1:96" ht="24.9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</row>
    <row r="936" spans="1:96" ht="24.9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</row>
    <row r="937" spans="1:96" ht="24.9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</row>
    <row r="938" spans="1:96" ht="24.9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</row>
    <row r="939" spans="1:96" ht="24.9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</row>
    <row r="940" spans="1:96" ht="24.9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</row>
    <row r="941" spans="1:96" ht="24.9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</row>
    <row r="942" spans="1:96" ht="24.9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</row>
    <row r="943" spans="1:96" ht="24.9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</row>
    <row r="944" spans="1:96" ht="24.9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</row>
    <row r="945" spans="1:96" ht="24.9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</row>
    <row r="946" spans="1:96" ht="24.9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</row>
    <row r="947" spans="1:96" ht="24.9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</row>
    <row r="948" spans="1:96" ht="24.9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</row>
    <row r="949" spans="1:96" ht="24.9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</row>
    <row r="950" spans="1:96" ht="24.9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</row>
    <row r="951" spans="1:96" ht="24.9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</row>
    <row r="952" spans="1:96" ht="24.9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</row>
    <row r="953" spans="1:96" ht="24.9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</row>
    <row r="954" spans="1:96" ht="24.9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</row>
    <row r="955" spans="1:96" ht="24.9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</row>
    <row r="956" spans="1:96" ht="24.9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</row>
    <row r="957" spans="1:96" ht="24.9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</row>
    <row r="958" spans="1:96" ht="24.9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</row>
    <row r="959" spans="1:96" ht="24.9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</row>
    <row r="960" spans="1:96" ht="24.9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</row>
    <row r="961" spans="1:96" ht="24.9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</row>
    <row r="962" spans="1:96" ht="24.9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</row>
    <row r="963" spans="1:96" ht="24.9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</row>
    <row r="964" spans="1:96" ht="24.9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</row>
    <row r="965" spans="1:96" ht="24.9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</row>
    <row r="966" spans="1:96" ht="24.9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</row>
    <row r="967" spans="1:96" ht="24.9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</row>
    <row r="968" spans="1:96" ht="24.9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</row>
    <row r="969" spans="1:96" ht="24.9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</row>
    <row r="970" spans="1:96" ht="24.9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</row>
    <row r="971" spans="1:96" ht="24.9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</row>
    <row r="972" spans="1:96" ht="24.9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</row>
    <row r="973" spans="1:96" ht="24.9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</row>
    <row r="974" spans="1:96" ht="24.9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</row>
    <row r="975" spans="1:96" ht="24.9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</row>
    <row r="976" spans="1:96" ht="24.9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</row>
    <row r="977" spans="1:96" ht="24.9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</row>
    <row r="978" spans="1:96" ht="24.9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</row>
    <row r="979" spans="1:96" ht="24.9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</row>
    <row r="980" spans="1:96" ht="24.9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</row>
    <row r="981" spans="1:96" ht="24.9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</row>
    <row r="982" spans="1:96" ht="24.9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</row>
    <row r="983" spans="1:96" ht="24.9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</row>
    <row r="984" spans="1:96" ht="24.9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</row>
    <row r="985" spans="1:96" ht="24.9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</row>
    <row r="986" spans="1:96" ht="24.9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</row>
    <row r="987" spans="1:96" ht="24.9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</row>
    <row r="988" spans="1:96" ht="24.9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</row>
    <row r="989" spans="1:96" ht="24.9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</row>
    <row r="990" spans="1:96" ht="24.9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</row>
    <row r="991" spans="1:96" ht="24.9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</row>
    <row r="992" spans="1:96" ht="24.9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</row>
    <row r="993" spans="1:96" ht="24.9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</row>
    <row r="994" spans="1:96" ht="24.9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</row>
    <row r="995" spans="1:96" ht="24.9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</row>
    <row r="996" spans="1:96" ht="24.9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</row>
    <row r="997" spans="1:96" ht="24.9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</row>
    <row r="998" spans="1:96" ht="24.9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</row>
    <row r="999" spans="1:96" ht="24.9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</row>
    <row r="1000" spans="1:96" ht="24.9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</row>
    <row r="1001" spans="1:96" ht="24.9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</row>
    <row r="1002" spans="1:96" ht="24.9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</row>
    <row r="1003" spans="1:96" ht="24.9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</row>
    <row r="1004" spans="1:96" ht="24.9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</row>
    <row r="1005" spans="1:96" ht="24.9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</row>
    <row r="1006" spans="1:96" ht="24.9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</row>
    <row r="1007" spans="1:96" ht="24.9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</row>
    <row r="1008" spans="1:96" ht="24.9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</row>
    <row r="1009" spans="1:96" ht="24.95" customHeigh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</row>
    <row r="1010" spans="1:96" ht="24.95" customHeigh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</row>
    <row r="1011" spans="1:96" ht="24.95" customHeigh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</row>
    <row r="1012" spans="1:96" ht="24.95" customHeight="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</row>
    <row r="1013" spans="1:96" ht="24.95" customHeight="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</row>
    <row r="1014" spans="1:96" ht="24.9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</row>
    <row r="1015" spans="1:96" ht="24.9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</row>
    <row r="1016" spans="1:96" ht="24.95" customHeight="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</row>
    <row r="1017" spans="1:96" ht="24.95" customHeight="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</row>
    <row r="1018" spans="1:96" ht="24.95" customHeight="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</row>
    <row r="1019" spans="1:96" ht="24.95" customHeight="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</row>
    <row r="1020" spans="1:96" ht="24.95" customHeight="1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</row>
    <row r="1021" spans="1:96" ht="24.95" customHeight="1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</row>
    <row r="1022" spans="1:96" ht="24.95" customHeight="1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</row>
    <row r="1023" spans="1:96" ht="24.95" customHeight="1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</row>
    <row r="1024" spans="1:96" ht="24.95" customHeight="1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</row>
    <row r="1025" spans="1:96" ht="24.95" customHeight="1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</row>
    <row r="1026" spans="1:96" ht="24.95" customHeight="1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</row>
    <row r="1027" spans="1:96" ht="24.95" customHeight="1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</row>
    <row r="1028" spans="1:96" ht="24.95" customHeight="1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</row>
    <row r="1029" spans="1:96" ht="24.95" customHeight="1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</row>
    <row r="1030" spans="1:96" ht="24.95" customHeight="1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</row>
    <row r="1031" spans="1:96" ht="24.95" customHeight="1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</row>
    <row r="1032" spans="1:96" ht="24.95" customHeight="1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</row>
    <row r="1033" spans="1:96" ht="24.95" customHeight="1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</row>
    <row r="1034" spans="1:96" ht="24.95" customHeight="1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</row>
    <row r="1035" spans="1:96" ht="24.95" customHeight="1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</row>
    <row r="1036" spans="1:96" ht="24.95" customHeight="1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</row>
    <row r="1037" spans="1:96" ht="24.95" customHeight="1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</row>
    <row r="1038" spans="1:96" ht="24.95" customHeight="1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</row>
    <row r="1039" spans="1:96" ht="24.95" customHeight="1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</row>
    <row r="1040" spans="1:96" ht="24.95" customHeight="1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</row>
    <row r="1041" spans="1:96" ht="24.95" customHeight="1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</row>
    <row r="1042" spans="1:96" ht="24.95" customHeight="1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</row>
    <row r="1043" spans="1:96" ht="24.95" customHeight="1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</row>
    <row r="1044" spans="1:96" ht="24.95" customHeight="1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</row>
    <row r="1045" spans="1:96" ht="24.95" customHeight="1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</row>
    <row r="1046" spans="1:96" ht="24.95" customHeight="1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</row>
    <row r="1047" spans="1:96" ht="24.95" customHeight="1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</row>
    <row r="1048" spans="1:96" ht="24.95" customHeight="1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</row>
    <row r="1049" spans="1:96" ht="24.95" customHeight="1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</row>
    <row r="1050" spans="1:96" ht="24.95" customHeight="1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</row>
    <row r="1051" spans="1:96" ht="24.95" customHeight="1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</row>
    <row r="1052" spans="1:96" ht="24.95" customHeight="1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</row>
    <row r="1053" spans="1:96" ht="24.95" customHeight="1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</row>
    <row r="1054" spans="1:96" ht="24.95" customHeight="1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</row>
    <row r="1055" spans="1:96" ht="24.95" customHeight="1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</row>
    <row r="1056" spans="1:96" ht="24.95" customHeight="1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</row>
    <row r="1057" spans="1:96" ht="24.95" customHeight="1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</row>
    <row r="1058" spans="1:96" ht="24.95" customHeight="1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</row>
    <row r="1059" spans="1:96" ht="24.95" customHeight="1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</row>
    <row r="1060" spans="1:96" ht="24.95" customHeight="1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</row>
    <row r="1061" spans="1:96" ht="24.95" customHeight="1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</row>
    <row r="1062" spans="1:96" ht="24.95" customHeight="1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</row>
    <row r="1063" spans="1:96" ht="24.95" customHeight="1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</row>
    <row r="1064" spans="1:96" ht="24.95" customHeight="1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</row>
    <row r="1065" spans="1:96" ht="24.95" customHeight="1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</row>
    <row r="1066" spans="1:96" ht="24.95" customHeight="1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</row>
    <row r="1067" spans="1:96" ht="24.95" customHeight="1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</row>
    <row r="1068" spans="1:96" ht="24.95" customHeight="1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</row>
    <row r="1069" spans="1:96" ht="24.95" customHeight="1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</row>
    <row r="1070" spans="1:96" ht="24.95" customHeight="1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</row>
    <row r="1071" spans="1:96" ht="24.95" customHeight="1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</row>
    <row r="1072" spans="1:96" ht="24.95" customHeight="1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</row>
    <row r="1073" spans="1:96" ht="24.95" customHeight="1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</row>
    <row r="1074" spans="1:96" ht="24.95" customHeight="1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</row>
    <row r="1075" spans="1:96" ht="24.95" customHeight="1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</row>
    <row r="1076" spans="1:96" ht="24.95" customHeight="1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</row>
    <row r="1077" spans="1:96" ht="24.95" customHeight="1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</row>
    <row r="1078" spans="1:96" ht="24.95" customHeight="1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</row>
    <row r="1079" spans="1:96" ht="24.95" customHeight="1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</row>
    <row r="1080" spans="1:96" ht="24.95" customHeight="1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</row>
    <row r="1081" spans="1:96" ht="24.95" customHeight="1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</row>
    <row r="1082" spans="1:96" ht="24.95" customHeight="1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</row>
    <row r="1083" spans="1:96" ht="24.95" customHeight="1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</row>
    <row r="1084" spans="1:96" ht="24.95" customHeight="1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</row>
    <row r="1085" spans="1:96" ht="24.95" customHeight="1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</row>
    <row r="1086" spans="1:96" ht="24.95" customHeight="1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</row>
    <row r="1087" spans="1:96" ht="24.95" customHeight="1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</row>
    <row r="1088" spans="1:96" ht="24.95" customHeight="1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</row>
    <row r="1089" spans="1:96" ht="24.95" customHeight="1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</row>
    <row r="1090" spans="1:96" ht="24.95" customHeight="1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</row>
    <row r="1091" spans="1:96" ht="24.95" customHeight="1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</row>
    <row r="1092" spans="1:96" ht="24.95" customHeight="1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</row>
    <row r="1093" spans="1:96" ht="24.95" customHeight="1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</row>
    <row r="1094" spans="1:96" ht="24.95" customHeight="1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</row>
    <row r="1095" spans="1:96" ht="24.95" customHeight="1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</row>
    <row r="1096" spans="1:96" ht="24.95" customHeight="1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</row>
    <row r="1097" spans="1:96" ht="24.95" customHeight="1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</row>
    <row r="1098" spans="1:96" ht="24.95" customHeight="1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</row>
    <row r="1099" spans="1:96" ht="24.95" customHeight="1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</row>
    <row r="1100" spans="1:96" ht="24.95" customHeight="1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</row>
    <row r="1101" spans="1:96" ht="24.95" customHeight="1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</row>
    <row r="1102" spans="1:96" ht="24.95" customHeight="1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</row>
    <row r="1103" spans="1:96" ht="24.95" customHeight="1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</row>
    <row r="1104" spans="1:96" ht="24.95" customHeight="1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</row>
    <row r="1105" spans="1:96" ht="24.95" customHeight="1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</row>
    <row r="1106" spans="1:96" ht="24.95" customHeight="1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</row>
    <row r="1107" spans="1:96" ht="24.95" customHeight="1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</row>
    <row r="1108" spans="1:96" ht="24.95" customHeight="1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</row>
    <row r="1109" spans="1:96" ht="24.95" customHeight="1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</row>
    <row r="1110" spans="1:96" ht="24.95" customHeight="1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</row>
    <row r="1111" spans="1:96" ht="24.95" customHeight="1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</row>
    <row r="1112" spans="1:96" ht="24.95" customHeight="1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</row>
    <row r="1113" spans="1:96" ht="24.95" customHeight="1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</row>
    <row r="1114" spans="1:96" ht="24.95" customHeight="1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</row>
    <row r="1115" spans="1:96" ht="24.95" customHeight="1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</row>
    <row r="1116" spans="1:96" ht="24.95" customHeight="1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</row>
    <row r="1117" spans="1:96" ht="24.95" customHeight="1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</row>
    <row r="1118" spans="1:96" ht="24.95" customHeight="1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</row>
    <row r="1119" spans="1:96" ht="24.95" customHeight="1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</row>
    <row r="1120" spans="1:96" ht="24.95" customHeight="1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</row>
    <row r="1121" spans="1:96" ht="24.95" customHeight="1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</row>
    <row r="1122" spans="1:96" ht="24.95" customHeight="1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</row>
    <row r="1123" spans="1:96" ht="24.95" customHeight="1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</row>
    <row r="1124" spans="1:96" ht="24.95" customHeight="1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</row>
    <row r="1125" spans="1:96" ht="24.95" customHeight="1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</row>
    <row r="1126" spans="1:96" ht="24.95" customHeight="1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</row>
    <row r="1127" spans="1:96" ht="24.95" customHeight="1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</row>
    <row r="1128" spans="1:96" ht="24.95" customHeight="1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</row>
    <row r="1129" spans="1:96" ht="24.95" customHeight="1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</row>
    <row r="1130" spans="1:96" ht="24.95" customHeight="1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</row>
    <row r="1131" spans="1:96" ht="24.95" customHeight="1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</row>
    <row r="1132" spans="1:96" ht="24.95" customHeight="1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</row>
    <row r="1133" spans="1:96" ht="24.95" customHeight="1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</row>
    <row r="1134" spans="1:96" ht="24.95" customHeight="1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</row>
    <row r="1135" spans="1:96" ht="24.95" customHeight="1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</row>
    <row r="1136" spans="1:96" ht="24.95" customHeight="1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</row>
    <row r="1137" spans="1:96" ht="24.95" customHeight="1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</row>
    <row r="1138" spans="1:96" ht="24.95" customHeight="1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</row>
    <row r="1139" spans="1:96" ht="24.95" customHeight="1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</row>
    <row r="1140" spans="1:96" ht="24.95" customHeight="1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</row>
    <row r="1141" spans="1:96" ht="24.95" customHeight="1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</row>
    <row r="1142" spans="1:96" ht="24.95" customHeight="1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</row>
    <row r="1143" spans="1:96" ht="24.95" customHeight="1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</row>
    <row r="1144" spans="1:96" ht="24.95" customHeight="1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</row>
    <row r="1145" spans="1:96" ht="24.95" customHeight="1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</row>
    <row r="1146" spans="1:96" ht="24.95" customHeight="1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</row>
    <row r="1147" spans="1:96" ht="24.95" customHeight="1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</row>
    <row r="1148" spans="1:96" ht="24.95" customHeight="1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</row>
    <row r="1149" spans="1:96" ht="24.95" customHeight="1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</row>
    <row r="1150" spans="1:96" ht="24.95" customHeight="1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</row>
    <row r="1151" spans="1:96" ht="24.95" customHeight="1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</row>
    <row r="1152" spans="1:96" ht="24.95" customHeight="1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</row>
    <row r="1153" spans="1:96" ht="24.95" customHeight="1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</row>
    <row r="1154" spans="1:96" ht="24.95" customHeight="1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</row>
    <row r="1155" spans="1:96" ht="24.95" customHeight="1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</row>
    <row r="1156" spans="1:96" ht="24.95" customHeight="1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</row>
    <row r="1157" spans="1:96" ht="24.95" customHeight="1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</row>
    <row r="1158" spans="1:96" ht="24.95" customHeight="1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</row>
    <row r="1159" spans="1:96" ht="24.95" customHeight="1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</row>
    <row r="1160" spans="1:96" ht="24.95" customHeight="1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</row>
    <row r="1161" spans="1:96" ht="24.95" customHeight="1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</row>
    <row r="1162" spans="1:96" ht="24.95" customHeight="1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</row>
    <row r="1163" spans="1:96" ht="24.95" customHeight="1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</row>
    <row r="1164" spans="1:96" ht="24.95" customHeight="1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</row>
    <row r="1165" spans="1:96" ht="24.95" customHeight="1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</row>
    <row r="1166" spans="1:96" ht="24.95" customHeight="1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</row>
    <row r="1167" spans="1:96" ht="24.95" customHeight="1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</row>
    <row r="1168" spans="1:96" ht="24.95" customHeight="1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</row>
    <row r="1169" spans="1:96" ht="24.95" customHeight="1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</row>
    <row r="1170" spans="1:96" ht="24.95" customHeight="1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</row>
    <row r="1171" spans="1:96" ht="24.95" customHeight="1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</row>
    <row r="1172" spans="1:96" ht="24.95" customHeight="1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</row>
    <row r="1173" spans="1:96" ht="24.95" customHeight="1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</row>
    <row r="1174" spans="1:96" ht="24.95" customHeight="1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</row>
    <row r="1175" spans="1:96" ht="24.95" customHeight="1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</row>
    <row r="1176" spans="1:96" ht="24.95" customHeight="1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</row>
    <row r="1177" spans="1:96" ht="24.95" customHeight="1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</row>
    <row r="1178" spans="1:96" ht="24.95" customHeight="1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  <c r="CN1178" s="1"/>
      <c r="CO1178" s="1"/>
      <c r="CP1178" s="1"/>
      <c r="CQ1178" s="1"/>
      <c r="CR1178" s="1"/>
    </row>
    <row r="1179" spans="1:96" ht="24.95" customHeight="1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  <c r="CK1179" s="1"/>
      <c r="CL1179" s="1"/>
      <c r="CM1179" s="1"/>
      <c r="CN1179" s="1"/>
      <c r="CO1179" s="1"/>
      <c r="CP1179" s="1"/>
      <c r="CQ1179" s="1"/>
      <c r="CR1179" s="1"/>
    </row>
    <row r="1180" spans="1:96" ht="24.95" customHeight="1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  <c r="CK1180" s="1"/>
      <c r="CL1180" s="1"/>
      <c r="CM1180" s="1"/>
      <c r="CN1180" s="1"/>
      <c r="CO1180" s="1"/>
      <c r="CP1180" s="1"/>
      <c r="CQ1180" s="1"/>
      <c r="CR1180" s="1"/>
    </row>
    <row r="1181" spans="1:96" ht="24.95" customHeight="1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1"/>
      <c r="CH1181" s="1"/>
      <c r="CI1181" s="1"/>
      <c r="CJ1181" s="1"/>
      <c r="CK1181" s="1"/>
      <c r="CL1181" s="1"/>
      <c r="CM1181" s="1"/>
      <c r="CN1181" s="1"/>
      <c r="CO1181" s="1"/>
      <c r="CP1181" s="1"/>
      <c r="CQ1181" s="1"/>
      <c r="CR1181" s="1"/>
    </row>
    <row r="1182" spans="1:96" ht="24.95" customHeight="1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  <c r="CK1182" s="1"/>
      <c r="CL1182" s="1"/>
      <c r="CM1182" s="1"/>
      <c r="CN1182" s="1"/>
      <c r="CO1182" s="1"/>
      <c r="CP1182" s="1"/>
      <c r="CQ1182" s="1"/>
      <c r="CR1182" s="1"/>
    </row>
    <row r="1183" spans="1:96" ht="24.95" customHeight="1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1"/>
      <c r="CF1183" s="1"/>
      <c r="CG1183" s="1"/>
      <c r="CH1183" s="1"/>
      <c r="CI1183" s="1"/>
      <c r="CJ1183" s="1"/>
      <c r="CK1183" s="1"/>
      <c r="CL1183" s="1"/>
      <c r="CM1183" s="1"/>
      <c r="CN1183" s="1"/>
      <c r="CO1183" s="1"/>
      <c r="CP1183" s="1"/>
      <c r="CQ1183" s="1"/>
      <c r="CR1183" s="1"/>
    </row>
    <row r="1184" spans="1:96" ht="24.95" customHeight="1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1"/>
      <c r="CF1184" s="1"/>
      <c r="CG1184" s="1"/>
      <c r="CH1184" s="1"/>
      <c r="CI1184" s="1"/>
      <c r="CJ1184" s="1"/>
      <c r="CK1184" s="1"/>
      <c r="CL1184" s="1"/>
      <c r="CM1184" s="1"/>
      <c r="CN1184" s="1"/>
      <c r="CO1184" s="1"/>
      <c r="CP1184" s="1"/>
      <c r="CQ1184" s="1"/>
      <c r="CR1184" s="1"/>
    </row>
    <row r="1185" spans="1:96" ht="24.95" customHeight="1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1"/>
      <c r="CF1185" s="1"/>
      <c r="CG1185" s="1"/>
      <c r="CH1185" s="1"/>
      <c r="CI1185" s="1"/>
      <c r="CJ1185" s="1"/>
      <c r="CK1185" s="1"/>
      <c r="CL1185" s="1"/>
      <c r="CM1185" s="1"/>
      <c r="CN1185" s="1"/>
      <c r="CO1185" s="1"/>
      <c r="CP1185" s="1"/>
      <c r="CQ1185" s="1"/>
      <c r="CR1185" s="1"/>
    </row>
    <row r="1186" spans="1:96" ht="24.95" customHeight="1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1"/>
      <c r="CF1186" s="1"/>
      <c r="CG1186" s="1"/>
      <c r="CH1186" s="1"/>
      <c r="CI1186" s="1"/>
      <c r="CJ1186" s="1"/>
      <c r="CK1186" s="1"/>
      <c r="CL1186" s="1"/>
      <c r="CM1186" s="1"/>
      <c r="CN1186" s="1"/>
      <c r="CO1186" s="1"/>
      <c r="CP1186" s="1"/>
      <c r="CQ1186" s="1"/>
      <c r="CR1186" s="1"/>
    </row>
    <row r="1187" spans="1:96" ht="24.95" customHeight="1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1"/>
      <c r="CF1187" s="1"/>
      <c r="CG1187" s="1"/>
      <c r="CH1187" s="1"/>
      <c r="CI1187" s="1"/>
      <c r="CJ1187" s="1"/>
      <c r="CK1187" s="1"/>
      <c r="CL1187" s="1"/>
      <c r="CM1187" s="1"/>
      <c r="CN1187" s="1"/>
      <c r="CO1187" s="1"/>
      <c r="CP1187" s="1"/>
      <c r="CQ1187" s="1"/>
      <c r="CR1187" s="1"/>
    </row>
    <row r="1188" spans="1:96" ht="24.95" customHeight="1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1"/>
      <c r="CH1188" s="1"/>
      <c r="CI1188" s="1"/>
      <c r="CJ1188" s="1"/>
      <c r="CK1188" s="1"/>
      <c r="CL1188" s="1"/>
      <c r="CM1188" s="1"/>
      <c r="CN1188" s="1"/>
      <c r="CO1188" s="1"/>
      <c r="CP1188" s="1"/>
      <c r="CQ1188" s="1"/>
      <c r="CR1188" s="1"/>
    </row>
    <row r="1189" spans="1:96" ht="24.95" customHeight="1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1"/>
      <c r="CH1189" s="1"/>
      <c r="CI1189" s="1"/>
      <c r="CJ1189" s="1"/>
      <c r="CK1189" s="1"/>
      <c r="CL1189" s="1"/>
      <c r="CM1189" s="1"/>
      <c r="CN1189" s="1"/>
      <c r="CO1189" s="1"/>
      <c r="CP1189" s="1"/>
      <c r="CQ1189" s="1"/>
      <c r="CR1189" s="1"/>
    </row>
    <row r="1190" spans="1:96" ht="24.95" customHeight="1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  <c r="AZ1190" s="1"/>
      <c r="BA1190" s="1"/>
      <c r="BB1190" s="1"/>
      <c r="BC1190" s="1"/>
      <c r="BD1190" s="1"/>
      <c r="BE1190" s="1"/>
      <c r="BF1190" s="1"/>
      <c r="BG1190" s="1"/>
      <c r="BH1190" s="1"/>
      <c r="BI1190" s="1"/>
      <c r="BJ1190" s="1"/>
      <c r="BK1190" s="1"/>
      <c r="BL1190" s="1"/>
      <c r="BM1190" s="1"/>
      <c r="BN1190" s="1"/>
      <c r="BO1190" s="1"/>
      <c r="BP1190" s="1"/>
      <c r="BQ1190" s="1"/>
      <c r="BR1190" s="1"/>
      <c r="BS1190" s="1"/>
      <c r="BT1190" s="1"/>
      <c r="BU1190" s="1"/>
      <c r="BV1190" s="1"/>
      <c r="BW1190" s="1"/>
      <c r="BX1190" s="1"/>
      <c r="BY1190" s="1"/>
      <c r="BZ1190" s="1"/>
      <c r="CA1190" s="1"/>
      <c r="CB1190" s="1"/>
      <c r="CC1190" s="1"/>
      <c r="CD1190" s="1"/>
      <c r="CE1190" s="1"/>
      <c r="CF1190" s="1"/>
      <c r="CG1190" s="1"/>
      <c r="CH1190" s="1"/>
      <c r="CI1190" s="1"/>
      <c r="CJ1190" s="1"/>
      <c r="CK1190" s="1"/>
      <c r="CL1190" s="1"/>
      <c r="CM1190" s="1"/>
      <c r="CN1190" s="1"/>
      <c r="CO1190" s="1"/>
      <c r="CP1190" s="1"/>
      <c r="CQ1190" s="1"/>
      <c r="CR1190" s="1"/>
    </row>
    <row r="1191" spans="1:96" ht="24.95" customHeight="1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  <c r="AZ1191" s="1"/>
      <c r="BA1191" s="1"/>
      <c r="BB1191" s="1"/>
      <c r="BC1191" s="1"/>
      <c r="BD1191" s="1"/>
      <c r="BE1191" s="1"/>
      <c r="BF1191" s="1"/>
      <c r="BG1191" s="1"/>
      <c r="BH1191" s="1"/>
      <c r="BI1191" s="1"/>
      <c r="BJ1191" s="1"/>
      <c r="BK1191" s="1"/>
      <c r="BL1191" s="1"/>
      <c r="BM1191" s="1"/>
      <c r="BN1191" s="1"/>
      <c r="BO1191" s="1"/>
      <c r="BP1191" s="1"/>
      <c r="BQ1191" s="1"/>
      <c r="BR1191" s="1"/>
      <c r="BS1191" s="1"/>
      <c r="BT1191" s="1"/>
      <c r="BU1191" s="1"/>
      <c r="BV1191" s="1"/>
      <c r="BW1191" s="1"/>
      <c r="BX1191" s="1"/>
      <c r="BY1191" s="1"/>
      <c r="BZ1191" s="1"/>
      <c r="CA1191" s="1"/>
      <c r="CB1191" s="1"/>
      <c r="CC1191" s="1"/>
      <c r="CD1191" s="1"/>
      <c r="CE1191" s="1"/>
      <c r="CF1191" s="1"/>
      <c r="CG1191" s="1"/>
      <c r="CH1191" s="1"/>
      <c r="CI1191" s="1"/>
      <c r="CJ1191" s="1"/>
      <c r="CK1191" s="1"/>
      <c r="CL1191" s="1"/>
      <c r="CM1191" s="1"/>
      <c r="CN1191" s="1"/>
      <c r="CO1191" s="1"/>
      <c r="CP1191" s="1"/>
      <c r="CQ1191" s="1"/>
      <c r="CR1191" s="1"/>
    </row>
    <row r="1192" spans="1:96" ht="24.95" customHeight="1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  <c r="AZ1192" s="1"/>
      <c r="BA1192" s="1"/>
      <c r="BB1192" s="1"/>
      <c r="BC1192" s="1"/>
      <c r="BD1192" s="1"/>
      <c r="BE1192" s="1"/>
      <c r="BF1192" s="1"/>
      <c r="BG1192" s="1"/>
      <c r="BH1192" s="1"/>
      <c r="BI1192" s="1"/>
      <c r="BJ1192" s="1"/>
      <c r="BK1192" s="1"/>
      <c r="BL1192" s="1"/>
      <c r="BM1192" s="1"/>
      <c r="BN1192" s="1"/>
      <c r="BO1192" s="1"/>
      <c r="BP1192" s="1"/>
      <c r="BQ1192" s="1"/>
      <c r="BR1192" s="1"/>
      <c r="BS1192" s="1"/>
      <c r="BT1192" s="1"/>
      <c r="BU1192" s="1"/>
      <c r="BV1192" s="1"/>
      <c r="BW1192" s="1"/>
      <c r="BX1192" s="1"/>
      <c r="BY1192" s="1"/>
      <c r="BZ1192" s="1"/>
      <c r="CA1192" s="1"/>
      <c r="CB1192" s="1"/>
      <c r="CC1192" s="1"/>
      <c r="CD1192" s="1"/>
      <c r="CE1192" s="1"/>
      <c r="CF1192" s="1"/>
      <c r="CG1192" s="1"/>
      <c r="CH1192" s="1"/>
      <c r="CI1192" s="1"/>
      <c r="CJ1192" s="1"/>
      <c r="CK1192" s="1"/>
      <c r="CL1192" s="1"/>
      <c r="CM1192" s="1"/>
      <c r="CN1192" s="1"/>
      <c r="CO1192" s="1"/>
      <c r="CP1192" s="1"/>
      <c r="CQ1192" s="1"/>
      <c r="CR1192" s="1"/>
    </row>
    <row r="1193" spans="1:96" ht="24.95" customHeight="1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  <c r="AZ1193" s="1"/>
      <c r="BA1193" s="1"/>
      <c r="BB1193" s="1"/>
      <c r="BC1193" s="1"/>
      <c r="BD1193" s="1"/>
      <c r="BE1193" s="1"/>
      <c r="BF1193" s="1"/>
      <c r="BG1193" s="1"/>
      <c r="BH1193" s="1"/>
      <c r="BI1193" s="1"/>
      <c r="BJ1193" s="1"/>
      <c r="BK1193" s="1"/>
      <c r="BL1193" s="1"/>
      <c r="BM1193" s="1"/>
      <c r="BN1193" s="1"/>
      <c r="BO1193" s="1"/>
      <c r="BP1193" s="1"/>
      <c r="BQ1193" s="1"/>
      <c r="BR1193" s="1"/>
      <c r="BS1193" s="1"/>
      <c r="BT1193" s="1"/>
      <c r="BU1193" s="1"/>
      <c r="BV1193" s="1"/>
      <c r="BW1193" s="1"/>
      <c r="BX1193" s="1"/>
      <c r="BY1193" s="1"/>
      <c r="BZ1193" s="1"/>
      <c r="CA1193" s="1"/>
      <c r="CB1193" s="1"/>
      <c r="CC1193" s="1"/>
      <c r="CD1193" s="1"/>
      <c r="CE1193" s="1"/>
      <c r="CF1193" s="1"/>
      <c r="CG1193" s="1"/>
      <c r="CH1193" s="1"/>
      <c r="CI1193" s="1"/>
      <c r="CJ1193" s="1"/>
      <c r="CK1193" s="1"/>
      <c r="CL1193" s="1"/>
      <c r="CM1193" s="1"/>
      <c r="CN1193" s="1"/>
      <c r="CO1193" s="1"/>
      <c r="CP1193" s="1"/>
      <c r="CQ1193" s="1"/>
      <c r="CR1193" s="1"/>
    </row>
    <row r="1194" spans="1:96" ht="24.95" customHeight="1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  <c r="AZ1194" s="1"/>
      <c r="BA1194" s="1"/>
      <c r="BB1194" s="1"/>
      <c r="BC1194" s="1"/>
      <c r="BD1194" s="1"/>
      <c r="BE1194" s="1"/>
      <c r="BF1194" s="1"/>
      <c r="BG1194" s="1"/>
      <c r="BH1194" s="1"/>
      <c r="BI1194" s="1"/>
      <c r="BJ1194" s="1"/>
      <c r="BK1194" s="1"/>
      <c r="BL1194" s="1"/>
      <c r="BM1194" s="1"/>
      <c r="BN1194" s="1"/>
      <c r="BO1194" s="1"/>
      <c r="BP1194" s="1"/>
      <c r="BQ1194" s="1"/>
      <c r="BR1194" s="1"/>
      <c r="BS1194" s="1"/>
      <c r="BT1194" s="1"/>
      <c r="BU1194" s="1"/>
      <c r="BV1194" s="1"/>
      <c r="BW1194" s="1"/>
      <c r="BX1194" s="1"/>
      <c r="BY1194" s="1"/>
      <c r="BZ1194" s="1"/>
      <c r="CA1194" s="1"/>
      <c r="CB1194" s="1"/>
      <c r="CC1194" s="1"/>
      <c r="CD1194" s="1"/>
      <c r="CE1194" s="1"/>
      <c r="CF1194" s="1"/>
      <c r="CG1194" s="1"/>
      <c r="CH1194" s="1"/>
      <c r="CI1194" s="1"/>
      <c r="CJ1194" s="1"/>
      <c r="CK1194" s="1"/>
      <c r="CL1194" s="1"/>
      <c r="CM1194" s="1"/>
      <c r="CN1194" s="1"/>
      <c r="CO1194" s="1"/>
      <c r="CP1194" s="1"/>
      <c r="CQ1194" s="1"/>
      <c r="CR1194" s="1"/>
    </row>
    <row r="1195" spans="1:96" ht="24.95" customHeight="1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  <c r="AZ1195" s="1"/>
      <c r="BA1195" s="1"/>
      <c r="BB1195" s="1"/>
      <c r="BC1195" s="1"/>
      <c r="BD1195" s="1"/>
      <c r="BE1195" s="1"/>
      <c r="BF1195" s="1"/>
      <c r="BG1195" s="1"/>
      <c r="BH1195" s="1"/>
      <c r="BI1195" s="1"/>
      <c r="BJ1195" s="1"/>
      <c r="BK1195" s="1"/>
      <c r="BL1195" s="1"/>
      <c r="BM1195" s="1"/>
      <c r="BN1195" s="1"/>
      <c r="BO1195" s="1"/>
      <c r="BP1195" s="1"/>
      <c r="BQ1195" s="1"/>
      <c r="BR1195" s="1"/>
      <c r="BS1195" s="1"/>
      <c r="BT1195" s="1"/>
      <c r="BU1195" s="1"/>
      <c r="BV1195" s="1"/>
      <c r="BW1195" s="1"/>
      <c r="BX1195" s="1"/>
      <c r="BY1195" s="1"/>
      <c r="BZ1195" s="1"/>
      <c r="CA1195" s="1"/>
      <c r="CB1195" s="1"/>
      <c r="CC1195" s="1"/>
      <c r="CD1195" s="1"/>
      <c r="CE1195" s="1"/>
      <c r="CF1195" s="1"/>
      <c r="CG1195" s="1"/>
      <c r="CH1195" s="1"/>
      <c r="CI1195" s="1"/>
      <c r="CJ1195" s="1"/>
      <c r="CK1195" s="1"/>
      <c r="CL1195" s="1"/>
      <c r="CM1195" s="1"/>
      <c r="CN1195" s="1"/>
      <c r="CO1195" s="1"/>
      <c r="CP1195" s="1"/>
      <c r="CQ1195" s="1"/>
      <c r="CR1195" s="1"/>
    </row>
    <row r="1196" spans="1:96" ht="24.95" customHeight="1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  <c r="AZ1196" s="1"/>
      <c r="BA1196" s="1"/>
      <c r="BB1196" s="1"/>
      <c r="BC1196" s="1"/>
      <c r="BD1196" s="1"/>
      <c r="BE1196" s="1"/>
      <c r="BF1196" s="1"/>
      <c r="BG1196" s="1"/>
      <c r="BH1196" s="1"/>
      <c r="BI1196" s="1"/>
      <c r="BJ1196" s="1"/>
      <c r="BK1196" s="1"/>
      <c r="BL1196" s="1"/>
      <c r="BM1196" s="1"/>
      <c r="BN1196" s="1"/>
      <c r="BO1196" s="1"/>
      <c r="BP1196" s="1"/>
      <c r="BQ1196" s="1"/>
      <c r="BR1196" s="1"/>
      <c r="BS1196" s="1"/>
      <c r="BT1196" s="1"/>
      <c r="BU1196" s="1"/>
      <c r="BV1196" s="1"/>
      <c r="BW1196" s="1"/>
      <c r="BX1196" s="1"/>
      <c r="BY1196" s="1"/>
      <c r="BZ1196" s="1"/>
      <c r="CA1196" s="1"/>
      <c r="CB1196" s="1"/>
      <c r="CC1196" s="1"/>
      <c r="CD1196" s="1"/>
      <c r="CE1196" s="1"/>
      <c r="CF1196" s="1"/>
      <c r="CG1196" s="1"/>
      <c r="CH1196" s="1"/>
      <c r="CI1196" s="1"/>
      <c r="CJ1196" s="1"/>
      <c r="CK1196" s="1"/>
      <c r="CL1196" s="1"/>
      <c r="CM1196" s="1"/>
      <c r="CN1196" s="1"/>
      <c r="CO1196" s="1"/>
      <c r="CP1196" s="1"/>
      <c r="CQ1196" s="1"/>
      <c r="CR1196" s="1"/>
    </row>
    <row r="1197" spans="1:96" ht="24.95" customHeight="1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  <c r="AZ1197" s="1"/>
      <c r="BA1197" s="1"/>
      <c r="BB1197" s="1"/>
      <c r="BC1197" s="1"/>
      <c r="BD1197" s="1"/>
      <c r="BE1197" s="1"/>
      <c r="BF1197" s="1"/>
      <c r="BG1197" s="1"/>
      <c r="BH1197" s="1"/>
      <c r="BI1197" s="1"/>
      <c r="BJ1197" s="1"/>
      <c r="BK1197" s="1"/>
      <c r="BL1197" s="1"/>
      <c r="BM1197" s="1"/>
      <c r="BN1197" s="1"/>
      <c r="BO1197" s="1"/>
      <c r="BP1197" s="1"/>
      <c r="BQ1197" s="1"/>
      <c r="BR1197" s="1"/>
      <c r="BS1197" s="1"/>
      <c r="BT1197" s="1"/>
      <c r="BU1197" s="1"/>
      <c r="BV1197" s="1"/>
      <c r="BW1197" s="1"/>
      <c r="BX1197" s="1"/>
      <c r="BY1197" s="1"/>
      <c r="BZ1197" s="1"/>
      <c r="CA1197" s="1"/>
      <c r="CB1197" s="1"/>
      <c r="CC1197" s="1"/>
      <c r="CD1197" s="1"/>
      <c r="CE1197" s="1"/>
      <c r="CF1197" s="1"/>
      <c r="CG1197" s="1"/>
      <c r="CH1197" s="1"/>
      <c r="CI1197" s="1"/>
      <c r="CJ1197" s="1"/>
      <c r="CK1197" s="1"/>
      <c r="CL1197" s="1"/>
      <c r="CM1197" s="1"/>
      <c r="CN1197" s="1"/>
      <c r="CO1197" s="1"/>
      <c r="CP1197" s="1"/>
      <c r="CQ1197" s="1"/>
      <c r="CR1197" s="1"/>
    </row>
    <row r="1198" spans="1:96" ht="24.95" customHeight="1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  <c r="AZ1198" s="1"/>
      <c r="BA1198" s="1"/>
      <c r="BB1198" s="1"/>
      <c r="BC1198" s="1"/>
      <c r="BD1198" s="1"/>
      <c r="BE1198" s="1"/>
      <c r="BF1198" s="1"/>
      <c r="BG1198" s="1"/>
      <c r="BH1198" s="1"/>
      <c r="BI1198" s="1"/>
      <c r="BJ1198" s="1"/>
      <c r="BK1198" s="1"/>
      <c r="BL1198" s="1"/>
      <c r="BM1198" s="1"/>
      <c r="BN1198" s="1"/>
      <c r="BO1198" s="1"/>
      <c r="BP1198" s="1"/>
      <c r="BQ1198" s="1"/>
      <c r="BR1198" s="1"/>
      <c r="BS1198" s="1"/>
      <c r="BT1198" s="1"/>
      <c r="BU1198" s="1"/>
      <c r="BV1198" s="1"/>
      <c r="BW1198" s="1"/>
      <c r="BX1198" s="1"/>
      <c r="BY1198" s="1"/>
      <c r="BZ1198" s="1"/>
      <c r="CA1198" s="1"/>
      <c r="CB1198" s="1"/>
      <c r="CC1198" s="1"/>
      <c r="CD1198" s="1"/>
      <c r="CE1198" s="1"/>
      <c r="CF1198" s="1"/>
      <c r="CG1198" s="1"/>
      <c r="CH1198" s="1"/>
      <c r="CI1198" s="1"/>
      <c r="CJ1198" s="1"/>
      <c r="CK1198" s="1"/>
      <c r="CL1198" s="1"/>
      <c r="CM1198" s="1"/>
      <c r="CN1198" s="1"/>
      <c r="CO1198" s="1"/>
      <c r="CP1198" s="1"/>
      <c r="CQ1198" s="1"/>
      <c r="CR1198" s="1"/>
    </row>
    <row r="1199" spans="1:96" ht="24.95" customHeight="1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  <c r="AZ1199" s="1"/>
      <c r="BA1199" s="1"/>
      <c r="BB1199" s="1"/>
      <c r="BC1199" s="1"/>
      <c r="BD1199" s="1"/>
      <c r="BE1199" s="1"/>
      <c r="BF1199" s="1"/>
      <c r="BG1199" s="1"/>
      <c r="BH1199" s="1"/>
      <c r="BI1199" s="1"/>
      <c r="BJ1199" s="1"/>
      <c r="BK1199" s="1"/>
      <c r="BL1199" s="1"/>
      <c r="BM1199" s="1"/>
      <c r="BN1199" s="1"/>
      <c r="BO1199" s="1"/>
      <c r="BP1199" s="1"/>
      <c r="BQ1199" s="1"/>
      <c r="BR1199" s="1"/>
      <c r="BS1199" s="1"/>
      <c r="BT1199" s="1"/>
      <c r="BU1199" s="1"/>
      <c r="BV1199" s="1"/>
      <c r="BW1199" s="1"/>
      <c r="BX1199" s="1"/>
      <c r="BY1199" s="1"/>
      <c r="BZ1199" s="1"/>
      <c r="CA1199" s="1"/>
      <c r="CB1199" s="1"/>
      <c r="CC1199" s="1"/>
      <c r="CD1199" s="1"/>
      <c r="CE1199" s="1"/>
      <c r="CF1199" s="1"/>
      <c r="CG1199" s="1"/>
      <c r="CH1199" s="1"/>
      <c r="CI1199" s="1"/>
      <c r="CJ1199" s="1"/>
      <c r="CK1199" s="1"/>
      <c r="CL1199" s="1"/>
      <c r="CM1199" s="1"/>
      <c r="CN1199" s="1"/>
      <c r="CO1199" s="1"/>
      <c r="CP1199" s="1"/>
      <c r="CQ1199" s="1"/>
      <c r="CR1199" s="1"/>
    </row>
    <row r="1200" spans="1:96" ht="24.95" customHeight="1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  <c r="AZ1200" s="1"/>
      <c r="BA1200" s="1"/>
      <c r="BB1200" s="1"/>
      <c r="BC1200" s="1"/>
      <c r="BD1200" s="1"/>
      <c r="BE1200" s="1"/>
      <c r="BF1200" s="1"/>
      <c r="BG1200" s="1"/>
      <c r="BH1200" s="1"/>
      <c r="BI1200" s="1"/>
      <c r="BJ1200" s="1"/>
      <c r="BK1200" s="1"/>
      <c r="BL1200" s="1"/>
      <c r="BM1200" s="1"/>
      <c r="BN1200" s="1"/>
      <c r="BO1200" s="1"/>
      <c r="BP1200" s="1"/>
      <c r="BQ1200" s="1"/>
      <c r="BR1200" s="1"/>
      <c r="BS1200" s="1"/>
      <c r="BT1200" s="1"/>
      <c r="BU1200" s="1"/>
      <c r="BV1200" s="1"/>
      <c r="BW1200" s="1"/>
      <c r="BX1200" s="1"/>
      <c r="BY1200" s="1"/>
      <c r="BZ1200" s="1"/>
      <c r="CA1200" s="1"/>
      <c r="CB1200" s="1"/>
      <c r="CC1200" s="1"/>
      <c r="CD1200" s="1"/>
      <c r="CE1200" s="1"/>
      <c r="CF1200" s="1"/>
      <c r="CG1200" s="1"/>
      <c r="CH1200" s="1"/>
      <c r="CI1200" s="1"/>
      <c r="CJ1200" s="1"/>
      <c r="CK1200" s="1"/>
      <c r="CL1200" s="1"/>
      <c r="CM1200" s="1"/>
      <c r="CN1200" s="1"/>
      <c r="CO1200" s="1"/>
      <c r="CP1200" s="1"/>
      <c r="CQ1200" s="1"/>
      <c r="CR1200" s="1"/>
    </row>
    <row r="1201" spans="1:96" ht="24.95" customHeight="1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  <c r="AZ1201" s="1"/>
      <c r="BA1201" s="1"/>
      <c r="BB1201" s="1"/>
      <c r="BC1201" s="1"/>
      <c r="BD1201" s="1"/>
      <c r="BE1201" s="1"/>
      <c r="BF1201" s="1"/>
      <c r="BG1201" s="1"/>
      <c r="BH1201" s="1"/>
      <c r="BI1201" s="1"/>
      <c r="BJ1201" s="1"/>
      <c r="BK1201" s="1"/>
      <c r="BL1201" s="1"/>
      <c r="BM1201" s="1"/>
      <c r="BN1201" s="1"/>
      <c r="BO1201" s="1"/>
      <c r="BP1201" s="1"/>
      <c r="BQ1201" s="1"/>
      <c r="BR1201" s="1"/>
      <c r="BS1201" s="1"/>
      <c r="BT1201" s="1"/>
      <c r="BU1201" s="1"/>
      <c r="BV1201" s="1"/>
      <c r="BW1201" s="1"/>
      <c r="BX1201" s="1"/>
      <c r="BY1201" s="1"/>
      <c r="BZ1201" s="1"/>
      <c r="CA1201" s="1"/>
      <c r="CB1201" s="1"/>
      <c r="CC1201" s="1"/>
      <c r="CD1201" s="1"/>
      <c r="CE1201" s="1"/>
      <c r="CF1201" s="1"/>
      <c r="CG1201" s="1"/>
      <c r="CH1201" s="1"/>
      <c r="CI1201" s="1"/>
      <c r="CJ1201" s="1"/>
      <c r="CK1201" s="1"/>
      <c r="CL1201" s="1"/>
      <c r="CM1201" s="1"/>
      <c r="CN1201" s="1"/>
      <c r="CO1201" s="1"/>
      <c r="CP1201" s="1"/>
      <c r="CQ1201" s="1"/>
      <c r="CR1201" s="1"/>
    </row>
    <row r="1202" spans="1:96" ht="24.95" customHeight="1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  <c r="AZ1202" s="1"/>
      <c r="BA1202" s="1"/>
      <c r="BB1202" s="1"/>
      <c r="BC1202" s="1"/>
      <c r="BD1202" s="1"/>
      <c r="BE1202" s="1"/>
      <c r="BF1202" s="1"/>
      <c r="BG1202" s="1"/>
      <c r="BH1202" s="1"/>
      <c r="BI1202" s="1"/>
      <c r="BJ1202" s="1"/>
      <c r="BK1202" s="1"/>
      <c r="BL1202" s="1"/>
      <c r="BM1202" s="1"/>
      <c r="BN1202" s="1"/>
      <c r="BO1202" s="1"/>
      <c r="BP1202" s="1"/>
      <c r="BQ1202" s="1"/>
      <c r="BR1202" s="1"/>
      <c r="BS1202" s="1"/>
      <c r="BT1202" s="1"/>
      <c r="BU1202" s="1"/>
      <c r="BV1202" s="1"/>
      <c r="BW1202" s="1"/>
      <c r="BX1202" s="1"/>
      <c r="BY1202" s="1"/>
      <c r="BZ1202" s="1"/>
      <c r="CA1202" s="1"/>
      <c r="CB1202" s="1"/>
      <c r="CC1202" s="1"/>
      <c r="CD1202" s="1"/>
      <c r="CE1202" s="1"/>
      <c r="CF1202" s="1"/>
      <c r="CG1202" s="1"/>
      <c r="CH1202" s="1"/>
      <c r="CI1202" s="1"/>
      <c r="CJ1202" s="1"/>
      <c r="CK1202" s="1"/>
      <c r="CL1202" s="1"/>
      <c r="CM1202" s="1"/>
      <c r="CN1202" s="1"/>
      <c r="CO1202" s="1"/>
      <c r="CP1202" s="1"/>
      <c r="CQ1202" s="1"/>
      <c r="CR1202" s="1"/>
    </row>
    <row r="1203" spans="1:96" ht="24.95" customHeight="1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  <c r="AZ1203" s="1"/>
      <c r="BA1203" s="1"/>
      <c r="BB1203" s="1"/>
      <c r="BC1203" s="1"/>
      <c r="BD1203" s="1"/>
      <c r="BE1203" s="1"/>
      <c r="BF1203" s="1"/>
      <c r="BG1203" s="1"/>
      <c r="BH1203" s="1"/>
      <c r="BI1203" s="1"/>
      <c r="BJ1203" s="1"/>
      <c r="BK1203" s="1"/>
      <c r="BL1203" s="1"/>
      <c r="BM1203" s="1"/>
      <c r="BN1203" s="1"/>
      <c r="BO1203" s="1"/>
      <c r="BP1203" s="1"/>
      <c r="BQ1203" s="1"/>
      <c r="BR1203" s="1"/>
      <c r="BS1203" s="1"/>
      <c r="BT1203" s="1"/>
      <c r="BU1203" s="1"/>
      <c r="BV1203" s="1"/>
      <c r="BW1203" s="1"/>
      <c r="BX1203" s="1"/>
      <c r="BY1203" s="1"/>
      <c r="BZ1203" s="1"/>
      <c r="CA1203" s="1"/>
      <c r="CB1203" s="1"/>
      <c r="CC1203" s="1"/>
      <c r="CD1203" s="1"/>
      <c r="CE1203" s="1"/>
      <c r="CF1203" s="1"/>
      <c r="CG1203" s="1"/>
      <c r="CH1203" s="1"/>
      <c r="CI1203" s="1"/>
      <c r="CJ1203" s="1"/>
      <c r="CK1203" s="1"/>
      <c r="CL1203" s="1"/>
      <c r="CM1203" s="1"/>
      <c r="CN1203" s="1"/>
      <c r="CO1203" s="1"/>
      <c r="CP1203" s="1"/>
      <c r="CQ1203" s="1"/>
      <c r="CR1203" s="1"/>
    </row>
    <row r="1204" spans="1:96" ht="24.95" customHeight="1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  <c r="AZ1204" s="1"/>
      <c r="BA1204" s="1"/>
      <c r="BB1204" s="1"/>
      <c r="BC1204" s="1"/>
      <c r="BD1204" s="1"/>
      <c r="BE1204" s="1"/>
      <c r="BF1204" s="1"/>
      <c r="BG1204" s="1"/>
      <c r="BH1204" s="1"/>
      <c r="BI1204" s="1"/>
      <c r="BJ1204" s="1"/>
      <c r="BK1204" s="1"/>
      <c r="BL1204" s="1"/>
      <c r="BM1204" s="1"/>
      <c r="BN1204" s="1"/>
      <c r="BO1204" s="1"/>
      <c r="BP1204" s="1"/>
      <c r="BQ1204" s="1"/>
      <c r="BR1204" s="1"/>
      <c r="BS1204" s="1"/>
      <c r="BT1204" s="1"/>
      <c r="BU1204" s="1"/>
      <c r="BV1204" s="1"/>
      <c r="BW1204" s="1"/>
      <c r="BX1204" s="1"/>
      <c r="BY1204" s="1"/>
      <c r="BZ1204" s="1"/>
      <c r="CA1204" s="1"/>
      <c r="CB1204" s="1"/>
      <c r="CC1204" s="1"/>
      <c r="CD1204" s="1"/>
      <c r="CE1204" s="1"/>
      <c r="CF1204" s="1"/>
      <c r="CG1204" s="1"/>
      <c r="CH1204" s="1"/>
      <c r="CI1204" s="1"/>
      <c r="CJ1204" s="1"/>
      <c r="CK1204" s="1"/>
      <c r="CL1204" s="1"/>
      <c r="CM1204" s="1"/>
      <c r="CN1204" s="1"/>
      <c r="CO1204" s="1"/>
      <c r="CP1204" s="1"/>
      <c r="CQ1204" s="1"/>
      <c r="CR1204" s="1"/>
    </row>
    <row r="1205" spans="1:96" ht="24.95" customHeight="1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  <c r="AZ1205" s="1"/>
      <c r="BA1205" s="1"/>
      <c r="BB1205" s="1"/>
      <c r="BC1205" s="1"/>
      <c r="BD1205" s="1"/>
      <c r="BE1205" s="1"/>
      <c r="BF1205" s="1"/>
      <c r="BG1205" s="1"/>
      <c r="BH1205" s="1"/>
      <c r="BI1205" s="1"/>
      <c r="BJ1205" s="1"/>
      <c r="BK1205" s="1"/>
      <c r="BL1205" s="1"/>
      <c r="BM1205" s="1"/>
      <c r="BN1205" s="1"/>
      <c r="BO1205" s="1"/>
      <c r="BP1205" s="1"/>
      <c r="BQ1205" s="1"/>
      <c r="BR1205" s="1"/>
      <c r="BS1205" s="1"/>
      <c r="BT1205" s="1"/>
      <c r="BU1205" s="1"/>
      <c r="BV1205" s="1"/>
      <c r="BW1205" s="1"/>
      <c r="BX1205" s="1"/>
      <c r="BY1205" s="1"/>
      <c r="BZ1205" s="1"/>
      <c r="CA1205" s="1"/>
      <c r="CB1205" s="1"/>
      <c r="CC1205" s="1"/>
      <c r="CD1205" s="1"/>
      <c r="CE1205" s="1"/>
      <c r="CF1205" s="1"/>
      <c r="CG1205" s="1"/>
      <c r="CH1205" s="1"/>
      <c r="CI1205" s="1"/>
      <c r="CJ1205" s="1"/>
      <c r="CK1205" s="1"/>
      <c r="CL1205" s="1"/>
      <c r="CM1205" s="1"/>
      <c r="CN1205" s="1"/>
      <c r="CO1205" s="1"/>
      <c r="CP1205" s="1"/>
      <c r="CQ1205" s="1"/>
      <c r="CR1205" s="1"/>
    </row>
    <row r="1206" spans="1:96" ht="24.95" customHeight="1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  <c r="AZ1206" s="1"/>
      <c r="BA1206" s="1"/>
      <c r="BB1206" s="1"/>
      <c r="BC1206" s="1"/>
      <c r="BD1206" s="1"/>
      <c r="BE1206" s="1"/>
      <c r="BF1206" s="1"/>
      <c r="BG1206" s="1"/>
      <c r="BH1206" s="1"/>
      <c r="BI1206" s="1"/>
      <c r="BJ1206" s="1"/>
      <c r="BK1206" s="1"/>
      <c r="BL1206" s="1"/>
      <c r="BM1206" s="1"/>
      <c r="BN1206" s="1"/>
      <c r="BO1206" s="1"/>
      <c r="BP1206" s="1"/>
      <c r="BQ1206" s="1"/>
      <c r="BR1206" s="1"/>
      <c r="BS1206" s="1"/>
      <c r="BT1206" s="1"/>
      <c r="BU1206" s="1"/>
      <c r="BV1206" s="1"/>
      <c r="BW1206" s="1"/>
      <c r="BX1206" s="1"/>
      <c r="BY1206" s="1"/>
      <c r="BZ1206" s="1"/>
      <c r="CA1206" s="1"/>
      <c r="CB1206" s="1"/>
      <c r="CC1206" s="1"/>
      <c r="CD1206" s="1"/>
      <c r="CE1206" s="1"/>
      <c r="CF1206" s="1"/>
      <c r="CG1206" s="1"/>
      <c r="CH1206" s="1"/>
      <c r="CI1206" s="1"/>
      <c r="CJ1206" s="1"/>
      <c r="CK1206" s="1"/>
      <c r="CL1206" s="1"/>
      <c r="CM1206" s="1"/>
      <c r="CN1206" s="1"/>
      <c r="CO1206" s="1"/>
      <c r="CP1206" s="1"/>
      <c r="CQ1206" s="1"/>
      <c r="CR1206" s="1"/>
    </row>
    <row r="1207" spans="1:96" ht="24.95" customHeight="1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  <c r="AZ1207" s="1"/>
      <c r="BA1207" s="1"/>
      <c r="BB1207" s="1"/>
      <c r="BC1207" s="1"/>
      <c r="BD1207" s="1"/>
      <c r="BE1207" s="1"/>
      <c r="BF1207" s="1"/>
      <c r="BG1207" s="1"/>
      <c r="BH1207" s="1"/>
      <c r="BI1207" s="1"/>
      <c r="BJ1207" s="1"/>
      <c r="BK1207" s="1"/>
      <c r="BL1207" s="1"/>
      <c r="BM1207" s="1"/>
      <c r="BN1207" s="1"/>
      <c r="BO1207" s="1"/>
      <c r="BP1207" s="1"/>
      <c r="BQ1207" s="1"/>
      <c r="BR1207" s="1"/>
      <c r="BS1207" s="1"/>
      <c r="BT1207" s="1"/>
      <c r="BU1207" s="1"/>
      <c r="BV1207" s="1"/>
      <c r="BW1207" s="1"/>
      <c r="BX1207" s="1"/>
      <c r="BY1207" s="1"/>
      <c r="BZ1207" s="1"/>
      <c r="CA1207" s="1"/>
      <c r="CB1207" s="1"/>
      <c r="CC1207" s="1"/>
      <c r="CD1207" s="1"/>
      <c r="CE1207" s="1"/>
      <c r="CF1207" s="1"/>
      <c r="CG1207" s="1"/>
      <c r="CH1207" s="1"/>
      <c r="CI1207" s="1"/>
      <c r="CJ1207" s="1"/>
      <c r="CK1207" s="1"/>
      <c r="CL1207" s="1"/>
      <c r="CM1207" s="1"/>
      <c r="CN1207" s="1"/>
      <c r="CO1207" s="1"/>
      <c r="CP1207" s="1"/>
      <c r="CQ1207" s="1"/>
      <c r="CR1207" s="1"/>
    </row>
    <row r="1208" spans="1:96" ht="24.95" customHeight="1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  <c r="AZ1208" s="1"/>
      <c r="BA1208" s="1"/>
      <c r="BB1208" s="1"/>
      <c r="BC1208" s="1"/>
      <c r="BD1208" s="1"/>
      <c r="BE1208" s="1"/>
      <c r="BF1208" s="1"/>
      <c r="BG1208" s="1"/>
      <c r="BH1208" s="1"/>
      <c r="BI1208" s="1"/>
      <c r="BJ1208" s="1"/>
      <c r="BK1208" s="1"/>
      <c r="BL1208" s="1"/>
      <c r="BM1208" s="1"/>
      <c r="BN1208" s="1"/>
      <c r="BO1208" s="1"/>
      <c r="BP1208" s="1"/>
      <c r="BQ1208" s="1"/>
      <c r="BR1208" s="1"/>
      <c r="BS1208" s="1"/>
      <c r="BT1208" s="1"/>
      <c r="BU1208" s="1"/>
      <c r="BV1208" s="1"/>
      <c r="BW1208" s="1"/>
      <c r="BX1208" s="1"/>
      <c r="BY1208" s="1"/>
      <c r="BZ1208" s="1"/>
      <c r="CA1208" s="1"/>
      <c r="CB1208" s="1"/>
      <c r="CC1208" s="1"/>
      <c r="CD1208" s="1"/>
      <c r="CE1208" s="1"/>
      <c r="CF1208" s="1"/>
      <c r="CG1208" s="1"/>
      <c r="CH1208" s="1"/>
      <c r="CI1208" s="1"/>
      <c r="CJ1208" s="1"/>
      <c r="CK1208" s="1"/>
      <c r="CL1208" s="1"/>
      <c r="CM1208" s="1"/>
      <c r="CN1208" s="1"/>
      <c r="CO1208" s="1"/>
      <c r="CP1208" s="1"/>
      <c r="CQ1208" s="1"/>
      <c r="CR1208" s="1"/>
    </row>
    <row r="1209" spans="1:96" ht="24.95" customHeight="1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  <c r="AZ1209" s="1"/>
      <c r="BA1209" s="1"/>
      <c r="BB1209" s="1"/>
      <c r="BC1209" s="1"/>
      <c r="BD1209" s="1"/>
      <c r="BE1209" s="1"/>
      <c r="BF1209" s="1"/>
      <c r="BG1209" s="1"/>
      <c r="BH1209" s="1"/>
      <c r="BI1209" s="1"/>
      <c r="BJ1209" s="1"/>
      <c r="BK1209" s="1"/>
      <c r="BL1209" s="1"/>
      <c r="BM1209" s="1"/>
      <c r="BN1209" s="1"/>
      <c r="BO1209" s="1"/>
      <c r="BP1209" s="1"/>
      <c r="BQ1209" s="1"/>
      <c r="BR1209" s="1"/>
      <c r="BS1209" s="1"/>
      <c r="BT1209" s="1"/>
      <c r="BU1209" s="1"/>
      <c r="BV1209" s="1"/>
      <c r="BW1209" s="1"/>
      <c r="BX1209" s="1"/>
      <c r="BY1209" s="1"/>
      <c r="BZ1209" s="1"/>
      <c r="CA1209" s="1"/>
      <c r="CB1209" s="1"/>
      <c r="CC1209" s="1"/>
      <c r="CD1209" s="1"/>
      <c r="CE1209" s="1"/>
      <c r="CF1209" s="1"/>
      <c r="CG1209" s="1"/>
      <c r="CH1209" s="1"/>
      <c r="CI1209" s="1"/>
      <c r="CJ1209" s="1"/>
      <c r="CK1209" s="1"/>
      <c r="CL1209" s="1"/>
      <c r="CM1209" s="1"/>
      <c r="CN1209" s="1"/>
      <c r="CO1209" s="1"/>
      <c r="CP1209" s="1"/>
      <c r="CQ1209" s="1"/>
      <c r="CR1209" s="1"/>
    </row>
    <row r="1210" spans="1:96" ht="24.95" customHeight="1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  <c r="AZ1210" s="1"/>
      <c r="BA1210" s="1"/>
      <c r="BB1210" s="1"/>
      <c r="BC1210" s="1"/>
      <c r="BD1210" s="1"/>
      <c r="BE1210" s="1"/>
      <c r="BF1210" s="1"/>
      <c r="BG1210" s="1"/>
      <c r="BH1210" s="1"/>
      <c r="BI1210" s="1"/>
      <c r="BJ1210" s="1"/>
      <c r="BK1210" s="1"/>
      <c r="BL1210" s="1"/>
      <c r="BM1210" s="1"/>
      <c r="BN1210" s="1"/>
      <c r="BO1210" s="1"/>
      <c r="BP1210" s="1"/>
      <c r="BQ1210" s="1"/>
      <c r="BR1210" s="1"/>
      <c r="BS1210" s="1"/>
      <c r="BT1210" s="1"/>
      <c r="BU1210" s="1"/>
      <c r="BV1210" s="1"/>
      <c r="BW1210" s="1"/>
      <c r="BX1210" s="1"/>
      <c r="BY1210" s="1"/>
      <c r="BZ1210" s="1"/>
      <c r="CA1210" s="1"/>
      <c r="CB1210" s="1"/>
      <c r="CC1210" s="1"/>
      <c r="CD1210" s="1"/>
      <c r="CE1210" s="1"/>
      <c r="CF1210" s="1"/>
      <c r="CG1210" s="1"/>
      <c r="CH1210" s="1"/>
      <c r="CI1210" s="1"/>
      <c r="CJ1210" s="1"/>
      <c r="CK1210" s="1"/>
      <c r="CL1210" s="1"/>
      <c r="CM1210" s="1"/>
      <c r="CN1210" s="1"/>
      <c r="CO1210" s="1"/>
      <c r="CP1210" s="1"/>
      <c r="CQ1210" s="1"/>
      <c r="CR1210" s="1"/>
    </row>
    <row r="1211" spans="1:96" ht="24.95" customHeight="1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  <c r="AZ1211" s="1"/>
      <c r="BA1211" s="1"/>
      <c r="BB1211" s="1"/>
      <c r="BC1211" s="1"/>
      <c r="BD1211" s="1"/>
      <c r="BE1211" s="1"/>
      <c r="BF1211" s="1"/>
      <c r="BG1211" s="1"/>
      <c r="BH1211" s="1"/>
      <c r="BI1211" s="1"/>
      <c r="BJ1211" s="1"/>
      <c r="BK1211" s="1"/>
      <c r="BL1211" s="1"/>
      <c r="BM1211" s="1"/>
      <c r="BN1211" s="1"/>
      <c r="BO1211" s="1"/>
      <c r="BP1211" s="1"/>
      <c r="BQ1211" s="1"/>
      <c r="BR1211" s="1"/>
      <c r="BS1211" s="1"/>
      <c r="BT1211" s="1"/>
      <c r="BU1211" s="1"/>
      <c r="BV1211" s="1"/>
      <c r="BW1211" s="1"/>
      <c r="BX1211" s="1"/>
      <c r="BY1211" s="1"/>
      <c r="BZ1211" s="1"/>
      <c r="CA1211" s="1"/>
      <c r="CB1211" s="1"/>
      <c r="CC1211" s="1"/>
      <c r="CD1211" s="1"/>
      <c r="CE1211" s="1"/>
      <c r="CF1211" s="1"/>
      <c r="CG1211" s="1"/>
      <c r="CH1211" s="1"/>
      <c r="CI1211" s="1"/>
      <c r="CJ1211" s="1"/>
      <c r="CK1211" s="1"/>
      <c r="CL1211" s="1"/>
      <c r="CM1211" s="1"/>
      <c r="CN1211" s="1"/>
      <c r="CO1211" s="1"/>
      <c r="CP1211" s="1"/>
      <c r="CQ1211" s="1"/>
      <c r="CR1211" s="1"/>
    </row>
    <row r="1212" spans="1:96" ht="24.95" customHeight="1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  <c r="AZ1212" s="1"/>
      <c r="BA1212" s="1"/>
      <c r="BB1212" s="1"/>
      <c r="BC1212" s="1"/>
      <c r="BD1212" s="1"/>
      <c r="BE1212" s="1"/>
      <c r="BF1212" s="1"/>
      <c r="BG1212" s="1"/>
      <c r="BH1212" s="1"/>
      <c r="BI1212" s="1"/>
      <c r="BJ1212" s="1"/>
      <c r="BK1212" s="1"/>
      <c r="BL1212" s="1"/>
      <c r="BM1212" s="1"/>
      <c r="BN1212" s="1"/>
      <c r="BO1212" s="1"/>
      <c r="BP1212" s="1"/>
      <c r="BQ1212" s="1"/>
      <c r="BR1212" s="1"/>
      <c r="BS1212" s="1"/>
      <c r="BT1212" s="1"/>
      <c r="BU1212" s="1"/>
      <c r="BV1212" s="1"/>
      <c r="BW1212" s="1"/>
      <c r="BX1212" s="1"/>
      <c r="BY1212" s="1"/>
      <c r="BZ1212" s="1"/>
      <c r="CA1212" s="1"/>
      <c r="CB1212" s="1"/>
      <c r="CC1212" s="1"/>
      <c r="CD1212" s="1"/>
      <c r="CE1212" s="1"/>
      <c r="CF1212" s="1"/>
      <c r="CG1212" s="1"/>
      <c r="CH1212" s="1"/>
      <c r="CI1212" s="1"/>
      <c r="CJ1212" s="1"/>
      <c r="CK1212" s="1"/>
      <c r="CL1212" s="1"/>
      <c r="CM1212" s="1"/>
      <c r="CN1212" s="1"/>
      <c r="CO1212" s="1"/>
      <c r="CP1212" s="1"/>
      <c r="CQ1212" s="1"/>
      <c r="CR1212" s="1"/>
    </row>
    <row r="1213" spans="1:96" ht="24.95" customHeight="1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  <c r="AZ1213" s="1"/>
      <c r="BA1213" s="1"/>
      <c r="BB1213" s="1"/>
      <c r="BC1213" s="1"/>
      <c r="BD1213" s="1"/>
      <c r="BE1213" s="1"/>
      <c r="BF1213" s="1"/>
      <c r="BG1213" s="1"/>
      <c r="BH1213" s="1"/>
      <c r="BI1213" s="1"/>
      <c r="BJ1213" s="1"/>
      <c r="BK1213" s="1"/>
      <c r="BL1213" s="1"/>
      <c r="BM1213" s="1"/>
      <c r="BN1213" s="1"/>
      <c r="BO1213" s="1"/>
      <c r="BP1213" s="1"/>
      <c r="BQ1213" s="1"/>
      <c r="BR1213" s="1"/>
      <c r="BS1213" s="1"/>
      <c r="BT1213" s="1"/>
      <c r="BU1213" s="1"/>
      <c r="BV1213" s="1"/>
      <c r="BW1213" s="1"/>
      <c r="BX1213" s="1"/>
      <c r="BY1213" s="1"/>
      <c r="BZ1213" s="1"/>
      <c r="CA1213" s="1"/>
      <c r="CB1213" s="1"/>
      <c r="CC1213" s="1"/>
      <c r="CD1213" s="1"/>
      <c r="CE1213" s="1"/>
      <c r="CF1213" s="1"/>
      <c r="CG1213" s="1"/>
      <c r="CH1213" s="1"/>
      <c r="CI1213" s="1"/>
      <c r="CJ1213" s="1"/>
      <c r="CK1213" s="1"/>
      <c r="CL1213" s="1"/>
      <c r="CM1213" s="1"/>
      <c r="CN1213" s="1"/>
      <c r="CO1213" s="1"/>
      <c r="CP1213" s="1"/>
      <c r="CQ1213" s="1"/>
      <c r="CR1213" s="1"/>
    </row>
    <row r="1214" spans="1:96" ht="24.95" customHeight="1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  <c r="AZ1214" s="1"/>
      <c r="BA1214" s="1"/>
      <c r="BB1214" s="1"/>
      <c r="BC1214" s="1"/>
      <c r="BD1214" s="1"/>
      <c r="BE1214" s="1"/>
      <c r="BF1214" s="1"/>
      <c r="BG1214" s="1"/>
      <c r="BH1214" s="1"/>
      <c r="BI1214" s="1"/>
      <c r="BJ1214" s="1"/>
      <c r="BK1214" s="1"/>
      <c r="BL1214" s="1"/>
      <c r="BM1214" s="1"/>
      <c r="BN1214" s="1"/>
      <c r="BO1214" s="1"/>
      <c r="BP1214" s="1"/>
      <c r="BQ1214" s="1"/>
      <c r="BR1214" s="1"/>
      <c r="BS1214" s="1"/>
      <c r="BT1214" s="1"/>
      <c r="BU1214" s="1"/>
      <c r="BV1214" s="1"/>
      <c r="BW1214" s="1"/>
      <c r="BX1214" s="1"/>
      <c r="BY1214" s="1"/>
      <c r="BZ1214" s="1"/>
      <c r="CA1214" s="1"/>
      <c r="CB1214" s="1"/>
      <c r="CC1214" s="1"/>
      <c r="CD1214" s="1"/>
      <c r="CE1214" s="1"/>
      <c r="CF1214" s="1"/>
      <c r="CG1214" s="1"/>
      <c r="CH1214" s="1"/>
      <c r="CI1214" s="1"/>
      <c r="CJ1214" s="1"/>
      <c r="CK1214" s="1"/>
      <c r="CL1214" s="1"/>
      <c r="CM1214" s="1"/>
      <c r="CN1214" s="1"/>
      <c r="CO1214" s="1"/>
      <c r="CP1214" s="1"/>
      <c r="CQ1214" s="1"/>
      <c r="CR1214" s="1"/>
    </row>
    <row r="1215" spans="1:96" ht="24.95" customHeight="1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  <c r="AZ1215" s="1"/>
      <c r="BA1215" s="1"/>
      <c r="BB1215" s="1"/>
      <c r="BC1215" s="1"/>
      <c r="BD1215" s="1"/>
      <c r="BE1215" s="1"/>
      <c r="BF1215" s="1"/>
      <c r="BG1215" s="1"/>
      <c r="BH1215" s="1"/>
      <c r="BI1215" s="1"/>
      <c r="BJ1215" s="1"/>
      <c r="BK1215" s="1"/>
      <c r="BL1215" s="1"/>
      <c r="BM1215" s="1"/>
      <c r="BN1215" s="1"/>
      <c r="BO1215" s="1"/>
      <c r="BP1215" s="1"/>
      <c r="BQ1215" s="1"/>
      <c r="BR1215" s="1"/>
      <c r="BS1215" s="1"/>
      <c r="BT1215" s="1"/>
      <c r="BU1215" s="1"/>
      <c r="BV1215" s="1"/>
      <c r="BW1215" s="1"/>
      <c r="BX1215" s="1"/>
      <c r="BY1215" s="1"/>
      <c r="BZ1215" s="1"/>
      <c r="CA1215" s="1"/>
      <c r="CB1215" s="1"/>
      <c r="CC1215" s="1"/>
      <c r="CD1215" s="1"/>
      <c r="CE1215" s="1"/>
      <c r="CF1215" s="1"/>
      <c r="CG1215" s="1"/>
      <c r="CH1215" s="1"/>
      <c r="CI1215" s="1"/>
      <c r="CJ1215" s="1"/>
      <c r="CK1215" s="1"/>
      <c r="CL1215" s="1"/>
      <c r="CM1215" s="1"/>
      <c r="CN1215" s="1"/>
      <c r="CO1215" s="1"/>
      <c r="CP1215" s="1"/>
      <c r="CQ1215" s="1"/>
      <c r="CR1215" s="1"/>
    </row>
    <row r="1216" spans="1:96" ht="24.95" customHeight="1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  <c r="BL1216" s="1"/>
      <c r="BM1216" s="1"/>
      <c r="BN1216" s="1"/>
      <c r="BO1216" s="1"/>
      <c r="BP1216" s="1"/>
      <c r="BQ1216" s="1"/>
      <c r="BR1216" s="1"/>
      <c r="BS1216" s="1"/>
      <c r="BT1216" s="1"/>
      <c r="BU1216" s="1"/>
      <c r="BV1216" s="1"/>
      <c r="BW1216" s="1"/>
      <c r="BX1216" s="1"/>
      <c r="BY1216" s="1"/>
      <c r="BZ1216" s="1"/>
      <c r="CA1216" s="1"/>
      <c r="CB1216" s="1"/>
      <c r="CC1216" s="1"/>
      <c r="CD1216" s="1"/>
      <c r="CE1216" s="1"/>
      <c r="CF1216" s="1"/>
      <c r="CG1216" s="1"/>
      <c r="CH1216" s="1"/>
      <c r="CI1216" s="1"/>
      <c r="CJ1216" s="1"/>
      <c r="CK1216" s="1"/>
      <c r="CL1216" s="1"/>
      <c r="CM1216" s="1"/>
      <c r="CN1216" s="1"/>
      <c r="CO1216" s="1"/>
      <c r="CP1216" s="1"/>
      <c r="CQ1216" s="1"/>
      <c r="CR1216" s="1"/>
    </row>
    <row r="1217" spans="1:96" ht="24.95" customHeight="1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  <c r="BL1217" s="1"/>
      <c r="BM1217" s="1"/>
      <c r="BN1217" s="1"/>
      <c r="BO1217" s="1"/>
      <c r="BP1217" s="1"/>
      <c r="BQ1217" s="1"/>
      <c r="BR1217" s="1"/>
      <c r="BS1217" s="1"/>
      <c r="BT1217" s="1"/>
      <c r="BU1217" s="1"/>
      <c r="BV1217" s="1"/>
      <c r="BW1217" s="1"/>
      <c r="BX1217" s="1"/>
      <c r="BY1217" s="1"/>
      <c r="BZ1217" s="1"/>
      <c r="CA1217" s="1"/>
      <c r="CB1217" s="1"/>
      <c r="CC1217" s="1"/>
      <c r="CD1217" s="1"/>
      <c r="CE1217" s="1"/>
      <c r="CF1217" s="1"/>
      <c r="CG1217" s="1"/>
      <c r="CH1217" s="1"/>
      <c r="CI1217" s="1"/>
      <c r="CJ1217" s="1"/>
      <c r="CK1217" s="1"/>
      <c r="CL1217" s="1"/>
      <c r="CM1217" s="1"/>
      <c r="CN1217" s="1"/>
      <c r="CO1217" s="1"/>
      <c r="CP1217" s="1"/>
      <c r="CQ1217" s="1"/>
      <c r="CR1217" s="1"/>
    </row>
    <row r="1218" spans="1:96" ht="24.95" customHeight="1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  <c r="BL1218" s="1"/>
      <c r="BM1218" s="1"/>
      <c r="BN1218" s="1"/>
      <c r="BO1218" s="1"/>
      <c r="BP1218" s="1"/>
      <c r="BQ1218" s="1"/>
      <c r="BR1218" s="1"/>
      <c r="BS1218" s="1"/>
      <c r="BT1218" s="1"/>
      <c r="BU1218" s="1"/>
      <c r="BV1218" s="1"/>
      <c r="BW1218" s="1"/>
      <c r="BX1218" s="1"/>
      <c r="BY1218" s="1"/>
      <c r="BZ1218" s="1"/>
      <c r="CA1218" s="1"/>
      <c r="CB1218" s="1"/>
      <c r="CC1218" s="1"/>
      <c r="CD1218" s="1"/>
      <c r="CE1218" s="1"/>
      <c r="CF1218" s="1"/>
      <c r="CG1218" s="1"/>
      <c r="CH1218" s="1"/>
      <c r="CI1218" s="1"/>
      <c r="CJ1218" s="1"/>
      <c r="CK1218" s="1"/>
      <c r="CL1218" s="1"/>
      <c r="CM1218" s="1"/>
      <c r="CN1218" s="1"/>
      <c r="CO1218" s="1"/>
      <c r="CP1218" s="1"/>
      <c r="CQ1218" s="1"/>
      <c r="CR1218" s="1"/>
    </row>
    <row r="1219" spans="1:96" ht="24.95" customHeight="1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  <c r="BL1219" s="1"/>
      <c r="BM1219" s="1"/>
      <c r="BN1219" s="1"/>
      <c r="BO1219" s="1"/>
      <c r="BP1219" s="1"/>
      <c r="BQ1219" s="1"/>
      <c r="BR1219" s="1"/>
      <c r="BS1219" s="1"/>
      <c r="BT1219" s="1"/>
      <c r="BU1219" s="1"/>
      <c r="BV1219" s="1"/>
      <c r="BW1219" s="1"/>
      <c r="BX1219" s="1"/>
      <c r="BY1219" s="1"/>
      <c r="BZ1219" s="1"/>
      <c r="CA1219" s="1"/>
      <c r="CB1219" s="1"/>
      <c r="CC1219" s="1"/>
      <c r="CD1219" s="1"/>
      <c r="CE1219" s="1"/>
      <c r="CF1219" s="1"/>
      <c r="CG1219" s="1"/>
      <c r="CH1219" s="1"/>
      <c r="CI1219" s="1"/>
      <c r="CJ1219" s="1"/>
      <c r="CK1219" s="1"/>
      <c r="CL1219" s="1"/>
      <c r="CM1219" s="1"/>
      <c r="CN1219" s="1"/>
      <c r="CO1219" s="1"/>
      <c r="CP1219" s="1"/>
      <c r="CQ1219" s="1"/>
      <c r="CR1219" s="1"/>
    </row>
    <row r="1220" spans="1:96" ht="24.95" customHeight="1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  <c r="BL1220" s="1"/>
      <c r="BM1220" s="1"/>
      <c r="BN1220" s="1"/>
      <c r="BO1220" s="1"/>
      <c r="BP1220" s="1"/>
      <c r="BQ1220" s="1"/>
      <c r="BR1220" s="1"/>
      <c r="BS1220" s="1"/>
      <c r="BT1220" s="1"/>
      <c r="BU1220" s="1"/>
      <c r="BV1220" s="1"/>
      <c r="BW1220" s="1"/>
      <c r="BX1220" s="1"/>
      <c r="BY1220" s="1"/>
      <c r="BZ1220" s="1"/>
      <c r="CA1220" s="1"/>
      <c r="CB1220" s="1"/>
      <c r="CC1220" s="1"/>
      <c r="CD1220" s="1"/>
      <c r="CE1220" s="1"/>
      <c r="CF1220" s="1"/>
      <c r="CG1220" s="1"/>
      <c r="CH1220" s="1"/>
      <c r="CI1220" s="1"/>
      <c r="CJ1220" s="1"/>
      <c r="CK1220" s="1"/>
      <c r="CL1220" s="1"/>
      <c r="CM1220" s="1"/>
      <c r="CN1220" s="1"/>
      <c r="CO1220" s="1"/>
      <c r="CP1220" s="1"/>
      <c r="CQ1220" s="1"/>
      <c r="CR1220" s="1"/>
    </row>
    <row r="1221" spans="1:96" ht="24.95" customHeight="1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  <c r="BL1221" s="1"/>
      <c r="BM1221" s="1"/>
      <c r="BN1221" s="1"/>
      <c r="BO1221" s="1"/>
      <c r="BP1221" s="1"/>
      <c r="BQ1221" s="1"/>
      <c r="BR1221" s="1"/>
      <c r="BS1221" s="1"/>
      <c r="BT1221" s="1"/>
      <c r="BU1221" s="1"/>
      <c r="BV1221" s="1"/>
      <c r="BW1221" s="1"/>
      <c r="BX1221" s="1"/>
      <c r="BY1221" s="1"/>
      <c r="BZ1221" s="1"/>
      <c r="CA1221" s="1"/>
      <c r="CB1221" s="1"/>
      <c r="CC1221" s="1"/>
      <c r="CD1221" s="1"/>
      <c r="CE1221" s="1"/>
      <c r="CF1221" s="1"/>
      <c r="CG1221" s="1"/>
      <c r="CH1221" s="1"/>
      <c r="CI1221" s="1"/>
      <c r="CJ1221" s="1"/>
      <c r="CK1221" s="1"/>
      <c r="CL1221" s="1"/>
      <c r="CM1221" s="1"/>
      <c r="CN1221" s="1"/>
      <c r="CO1221" s="1"/>
      <c r="CP1221" s="1"/>
      <c r="CQ1221" s="1"/>
      <c r="CR1221" s="1"/>
    </row>
    <row r="1222" spans="1:96" ht="24.95" customHeight="1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  <c r="BL1222" s="1"/>
      <c r="BM1222" s="1"/>
      <c r="BN1222" s="1"/>
      <c r="BO1222" s="1"/>
      <c r="BP1222" s="1"/>
      <c r="BQ1222" s="1"/>
      <c r="BR1222" s="1"/>
      <c r="BS1222" s="1"/>
      <c r="BT1222" s="1"/>
      <c r="BU1222" s="1"/>
      <c r="BV1222" s="1"/>
      <c r="BW1222" s="1"/>
      <c r="BX1222" s="1"/>
      <c r="BY1222" s="1"/>
      <c r="BZ1222" s="1"/>
      <c r="CA1222" s="1"/>
      <c r="CB1222" s="1"/>
      <c r="CC1222" s="1"/>
      <c r="CD1222" s="1"/>
      <c r="CE1222" s="1"/>
      <c r="CF1222" s="1"/>
      <c r="CG1222" s="1"/>
      <c r="CH1222" s="1"/>
      <c r="CI1222" s="1"/>
      <c r="CJ1222" s="1"/>
      <c r="CK1222" s="1"/>
      <c r="CL1222" s="1"/>
      <c r="CM1222" s="1"/>
      <c r="CN1222" s="1"/>
      <c r="CO1222" s="1"/>
      <c r="CP1222" s="1"/>
      <c r="CQ1222" s="1"/>
      <c r="CR1222" s="1"/>
    </row>
    <row r="1223" spans="1:96" ht="24.95" customHeight="1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  <c r="BL1223" s="1"/>
      <c r="BM1223" s="1"/>
      <c r="BN1223" s="1"/>
      <c r="BO1223" s="1"/>
      <c r="BP1223" s="1"/>
      <c r="BQ1223" s="1"/>
      <c r="BR1223" s="1"/>
      <c r="BS1223" s="1"/>
      <c r="BT1223" s="1"/>
      <c r="BU1223" s="1"/>
      <c r="BV1223" s="1"/>
      <c r="BW1223" s="1"/>
      <c r="BX1223" s="1"/>
      <c r="BY1223" s="1"/>
      <c r="BZ1223" s="1"/>
      <c r="CA1223" s="1"/>
      <c r="CB1223" s="1"/>
      <c r="CC1223" s="1"/>
      <c r="CD1223" s="1"/>
      <c r="CE1223" s="1"/>
      <c r="CF1223" s="1"/>
      <c r="CG1223" s="1"/>
      <c r="CH1223" s="1"/>
      <c r="CI1223" s="1"/>
      <c r="CJ1223" s="1"/>
      <c r="CK1223" s="1"/>
      <c r="CL1223" s="1"/>
      <c r="CM1223" s="1"/>
      <c r="CN1223" s="1"/>
      <c r="CO1223" s="1"/>
      <c r="CP1223" s="1"/>
      <c r="CQ1223" s="1"/>
      <c r="CR1223" s="1"/>
    </row>
    <row r="1224" spans="1:96" ht="24.95" customHeight="1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  <c r="BL1224" s="1"/>
      <c r="BM1224" s="1"/>
      <c r="BN1224" s="1"/>
      <c r="BO1224" s="1"/>
      <c r="BP1224" s="1"/>
      <c r="BQ1224" s="1"/>
      <c r="BR1224" s="1"/>
      <c r="BS1224" s="1"/>
      <c r="BT1224" s="1"/>
      <c r="BU1224" s="1"/>
      <c r="BV1224" s="1"/>
      <c r="BW1224" s="1"/>
      <c r="BX1224" s="1"/>
      <c r="BY1224" s="1"/>
      <c r="BZ1224" s="1"/>
      <c r="CA1224" s="1"/>
      <c r="CB1224" s="1"/>
      <c r="CC1224" s="1"/>
      <c r="CD1224" s="1"/>
      <c r="CE1224" s="1"/>
      <c r="CF1224" s="1"/>
      <c r="CG1224" s="1"/>
      <c r="CH1224" s="1"/>
      <c r="CI1224" s="1"/>
      <c r="CJ1224" s="1"/>
      <c r="CK1224" s="1"/>
      <c r="CL1224" s="1"/>
      <c r="CM1224" s="1"/>
      <c r="CN1224" s="1"/>
      <c r="CO1224" s="1"/>
      <c r="CP1224" s="1"/>
      <c r="CQ1224" s="1"/>
      <c r="CR1224" s="1"/>
    </row>
    <row r="1225" spans="1:96" ht="24.95" customHeight="1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  <c r="CN1225" s="1"/>
      <c r="CO1225" s="1"/>
      <c r="CP1225" s="1"/>
      <c r="CQ1225" s="1"/>
      <c r="CR1225" s="1"/>
    </row>
    <row r="1226" spans="1:96" ht="24.95" customHeight="1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  <c r="BL1226" s="1"/>
      <c r="BM1226" s="1"/>
      <c r="BN1226" s="1"/>
      <c r="BO1226" s="1"/>
      <c r="BP1226" s="1"/>
      <c r="BQ1226" s="1"/>
      <c r="BR1226" s="1"/>
      <c r="BS1226" s="1"/>
      <c r="BT1226" s="1"/>
      <c r="BU1226" s="1"/>
      <c r="BV1226" s="1"/>
      <c r="BW1226" s="1"/>
      <c r="BX1226" s="1"/>
      <c r="BY1226" s="1"/>
      <c r="BZ1226" s="1"/>
      <c r="CA1226" s="1"/>
      <c r="CB1226" s="1"/>
      <c r="CC1226" s="1"/>
      <c r="CD1226" s="1"/>
      <c r="CE1226" s="1"/>
      <c r="CF1226" s="1"/>
      <c r="CG1226" s="1"/>
      <c r="CH1226" s="1"/>
      <c r="CI1226" s="1"/>
      <c r="CJ1226" s="1"/>
      <c r="CK1226" s="1"/>
      <c r="CL1226" s="1"/>
      <c r="CM1226" s="1"/>
      <c r="CN1226" s="1"/>
      <c r="CO1226" s="1"/>
      <c r="CP1226" s="1"/>
      <c r="CQ1226" s="1"/>
      <c r="CR1226" s="1"/>
    </row>
    <row r="1227" spans="1:96" ht="24.95" customHeight="1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  <c r="BL1227" s="1"/>
      <c r="BM1227" s="1"/>
      <c r="BN1227" s="1"/>
      <c r="BO1227" s="1"/>
      <c r="BP1227" s="1"/>
      <c r="BQ1227" s="1"/>
      <c r="BR1227" s="1"/>
      <c r="BS1227" s="1"/>
      <c r="BT1227" s="1"/>
      <c r="BU1227" s="1"/>
      <c r="BV1227" s="1"/>
      <c r="BW1227" s="1"/>
      <c r="BX1227" s="1"/>
      <c r="BY1227" s="1"/>
      <c r="BZ1227" s="1"/>
      <c r="CA1227" s="1"/>
      <c r="CB1227" s="1"/>
      <c r="CC1227" s="1"/>
      <c r="CD1227" s="1"/>
      <c r="CE1227" s="1"/>
      <c r="CF1227" s="1"/>
      <c r="CG1227" s="1"/>
      <c r="CH1227" s="1"/>
      <c r="CI1227" s="1"/>
      <c r="CJ1227" s="1"/>
      <c r="CK1227" s="1"/>
      <c r="CL1227" s="1"/>
      <c r="CM1227" s="1"/>
      <c r="CN1227" s="1"/>
      <c r="CO1227" s="1"/>
      <c r="CP1227" s="1"/>
      <c r="CQ1227" s="1"/>
      <c r="CR1227" s="1"/>
    </row>
    <row r="1228" spans="1:96" ht="24.95" customHeight="1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  <c r="BL1228" s="1"/>
      <c r="BM1228" s="1"/>
      <c r="BN1228" s="1"/>
      <c r="BO1228" s="1"/>
      <c r="BP1228" s="1"/>
      <c r="BQ1228" s="1"/>
      <c r="BR1228" s="1"/>
      <c r="BS1228" s="1"/>
      <c r="BT1228" s="1"/>
      <c r="BU1228" s="1"/>
      <c r="BV1228" s="1"/>
      <c r="BW1228" s="1"/>
      <c r="BX1228" s="1"/>
      <c r="BY1228" s="1"/>
      <c r="BZ1228" s="1"/>
      <c r="CA1228" s="1"/>
      <c r="CB1228" s="1"/>
      <c r="CC1228" s="1"/>
      <c r="CD1228" s="1"/>
      <c r="CE1228" s="1"/>
      <c r="CF1228" s="1"/>
      <c r="CG1228" s="1"/>
      <c r="CH1228" s="1"/>
      <c r="CI1228" s="1"/>
      <c r="CJ1228" s="1"/>
      <c r="CK1228" s="1"/>
      <c r="CL1228" s="1"/>
      <c r="CM1228" s="1"/>
      <c r="CN1228" s="1"/>
      <c r="CO1228" s="1"/>
      <c r="CP1228" s="1"/>
      <c r="CQ1228" s="1"/>
      <c r="CR1228" s="1"/>
    </row>
    <row r="1229" spans="1:96" ht="24.95" customHeight="1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  <c r="BL1229" s="1"/>
      <c r="BM1229" s="1"/>
      <c r="BN1229" s="1"/>
      <c r="BO1229" s="1"/>
      <c r="BP1229" s="1"/>
      <c r="BQ1229" s="1"/>
      <c r="BR1229" s="1"/>
      <c r="BS1229" s="1"/>
      <c r="BT1229" s="1"/>
      <c r="BU1229" s="1"/>
      <c r="BV1229" s="1"/>
      <c r="BW1229" s="1"/>
      <c r="BX1229" s="1"/>
      <c r="BY1229" s="1"/>
      <c r="BZ1229" s="1"/>
      <c r="CA1229" s="1"/>
      <c r="CB1229" s="1"/>
      <c r="CC1229" s="1"/>
      <c r="CD1229" s="1"/>
      <c r="CE1229" s="1"/>
      <c r="CF1229" s="1"/>
      <c r="CG1229" s="1"/>
      <c r="CH1229" s="1"/>
      <c r="CI1229" s="1"/>
      <c r="CJ1229" s="1"/>
      <c r="CK1229" s="1"/>
      <c r="CL1229" s="1"/>
      <c r="CM1229" s="1"/>
      <c r="CN1229" s="1"/>
      <c r="CO1229" s="1"/>
      <c r="CP1229" s="1"/>
      <c r="CQ1229" s="1"/>
      <c r="CR1229" s="1"/>
    </row>
    <row r="1230" spans="1:96" ht="24.95" customHeight="1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  <c r="BL1230" s="1"/>
      <c r="BM1230" s="1"/>
      <c r="BN1230" s="1"/>
      <c r="BO1230" s="1"/>
      <c r="BP1230" s="1"/>
      <c r="BQ1230" s="1"/>
      <c r="BR1230" s="1"/>
      <c r="BS1230" s="1"/>
      <c r="BT1230" s="1"/>
      <c r="BU1230" s="1"/>
      <c r="BV1230" s="1"/>
      <c r="BW1230" s="1"/>
      <c r="BX1230" s="1"/>
      <c r="BY1230" s="1"/>
      <c r="BZ1230" s="1"/>
      <c r="CA1230" s="1"/>
      <c r="CB1230" s="1"/>
      <c r="CC1230" s="1"/>
      <c r="CD1230" s="1"/>
      <c r="CE1230" s="1"/>
      <c r="CF1230" s="1"/>
      <c r="CG1230" s="1"/>
      <c r="CH1230" s="1"/>
      <c r="CI1230" s="1"/>
      <c r="CJ1230" s="1"/>
      <c r="CK1230" s="1"/>
      <c r="CL1230" s="1"/>
      <c r="CM1230" s="1"/>
      <c r="CN1230" s="1"/>
      <c r="CO1230" s="1"/>
      <c r="CP1230" s="1"/>
      <c r="CQ1230" s="1"/>
      <c r="CR1230" s="1"/>
    </row>
    <row r="1231" spans="1:96" ht="24.95" customHeight="1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  <c r="BL1231" s="1"/>
      <c r="BM1231" s="1"/>
      <c r="BN1231" s="1"/>
      <c r="BO1231" s="1"/>
      <c r="BP1231" s="1"/>
      <c r="BQ1231" s="1"/>
      <c r="BR1231" s="1"/>
      <c r="BS1231" s="1"/>
      <c r="BT1231" s="1"/>
      <c r="BU1231" s="1"/>
      <c r="BV1231" s="1"/>
      <c r="BW1231" s="1"/>
      <c r="BX1231" s="1"/>
      <c r="BY1231" s="1"/>
      <c r="BZ1231" s="1"/>
      <c r="CA1231" s="1"/>
      <c r="CB1231" s="1"/>
      <c r="CC1231" s="1"/>
      <c r="CD1231" s="1"/>
      <c r="CE1231" s="1"/>
      <c r="CF1231" s="1"/>
      <c r="CG1231" s="1"/>
      <c r="CH1231" s="1"/>
      <c r="CI1231" s="1"/>
      <c r="CJ1231" s="1"/>
      <c r="CK1231" s="1"/>
      <c r="CL1231" s="1"/>
      <c r="CM1231" s="1"/>
      <c r="CN1231" s="1"/>
      <c r="CO1231" s="1"/>
      <c r="CP1231" s="1"/>
      <c r="CQ1231" s="1"/>
      <c r="CR1231" s="1"/>
    </row>
    <row r="1232" spans="1:96" ht="24.95" customHeight="1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  <c r="BL1232" s="1"/>
      <c r="BM1232" s="1"/>
      <c r="BN1232" s="1"/>
      <c r="BO1232" s="1"/>
      <c r="BP1232" s="1"/>
      <c r="BQ1232" s="1"/>
      <c r="BR1232" s="1"/>
      <c r="BS1232" s="1"/>
      <c r="BT1232" s="1"/>
      <c r="BU1232" s="1"/>
      <c r="BV1232" s="1"/>
      <c r="BW1232" s="1"/>
      <c r="BX1232" s="1"/>
      <c r="BY1232" s="1"/>
      <c r="BZ1232" s="1"/>
      <c r="CA1232" s="1"/>
      <c r="CB1232" s="1"/>
      <c r="CC1232" s="1"/>
      <c r="CD1232" s="1"/>
      <c r="CE1232" s="1"/>
      <c r="CF1232" s="1"/>
      <c r="CG1232" s="1"/>
      <c r="CH1232" s="1"/>
      <c r="CI1232" s="1"/>
      <c r="CJ1232" s="1"/>
      <c r="CK1232" s="1"/>
      <c r="CL1232" s="1"/>
      <c r="CM1232" s="1"/>
      <c r="CN1232" s="1"/>
      <c r="CO1232" s="1"/>
      <c r="CP1232" s="1"/>
      <c r="CQ1232" s="1"/>
      <c r="CR1232" s="1"/>
    </row>
    <row r="1233" spans="1:96" ht="24.95" customHeight="1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  <c r="BL1233" s="1"/>
      <c r="BM1233" s="1"/>
      <c r="BN1233" s="1"/>
      <c r="BO1233" s="1"/>
      <c r="BP1233" s="1"/>
      <c r="BQ1233" s="1"/>
      <c r="BR1233" s="1"/>
      <c r="BS1233" s="1"/>
      <c r="BT1233" s="1"/>
      <c r="BU1233" s="1"/>
      <c r="BV1233" s="1"/>
      <c r="BW1233" s="1"/>
      <c r="BX1233" s="1"/>
      <c r="BY1233" s="1"/>
      <c r="BZ1233" s="1"/>
      <c r="CA1233" s="1"/>
      <c r="CB1233" s="1"/>
      <c r="CC1233" s="1"/>
      <c r="CD1233" s="1"/>
      <c r="CE1233" s="1"/>
      <c r="CF1233" s="1"/>
      <c r="CG1233" s="1"/>
      <c r="CH1233" s="1"/>
      <c r="CI1233" s="1"/>
      <c r="CJ1233" s="1"/>
      <c r="CK1233" s="1"/>
      <c r="CL1233" s="1"/>
      <c r="CM1233" s="1"/>
      <c r="CN1233" s="1"/>
      <c r="CO1233" s="1"/>
      <c r="CP1233" s="1"/>
      <c r="CQ1233" s="1"/>
      <c r="CR1233" s="1"/>
    </row>
    <row r="1234" spans="1:96" ht="24.95" customHeight="1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  <c r="BL1234" s="1"/>
      <c r="BM1234" s="1"/>
      <c r="BN1234" s="1"/>
      <c r="BO1234" s="1"/>
      <c r="BP1234" s="1"/>
      <c r="BQ1234" s="1"/>
      <c r="BR1234" s="1"/>
      <c r="BS1234" s="1"/>
      <c r="BT1234" s="1"/>
      <c r="BU1234" s="1"/>
      <c r="BV1234" s="1"/>
      <c r="BW1234" s="1"/>
      <c r="BX1234" s="1"/>
      <c r="BY1234" s="1"/>
      <c r="BZ1234" s="1"/>
      <c r="CA1234" s="1"/>
      <c r="CB1234" s="1"/>
      <c r="CC1234" s="1"/>
      <c r="CD1234" s="1"/>
      <c r="CE1234" s="1"/>
      <c r="CF1234" s="1"/>
      <c r="CG1234" s="1"/>
      <c r="CH1234" s="1"/>
      <c r="CI1234" s="1"/>
      <c r="CJ1234" s="1"/>
      <c r="CK1234" s="1"/>
      <c r="CL1234" s="1"/>
      <c r="CM1234" s="1"/>
      <c r="CN1234" s="1"/>
      <c r="CO1234" s="1"/>
      <c r="CP1234" s="1"/>
      <c r="CQ1234" s="1"/>
      <c r="CR1234" s="1"/>
    </row>
    <row r="1235" spans="1:96" ht="24.95" customHeight="1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/>
      <c r="BT1235" s="1"/>
      <c r="BU1235" s="1"/>
      <c r="BV1235" s="1"/>
      <c r="BW1235" s="1"/>
      <c r="BX1235" s="1"/>
      <c r="BY1235" s="1"/>
      <c r="BZ1235" s="1"/>
      <c r="CA1235" s="1"/>
      <c r="CB1235" s="1"/>
      <c r="CC1235" s="1"/>
      <c r="CD1235" s="1"/>
      <c r="CE1235" s="1"/>
      <c r="CF1235" s="1"/>
      <c r="CG1235" s="1"/>
      <c r="CH1235" s="1"/>
      <c r="CI1235" s="1"/>
      <c r="CJ1235" s="1"/>
      <c r="CK1235" s="1"/>
      <c r="CL1235" s="1"/>
      <c r="CM1235" s="1"/>
      <c r="CN1235" s="1"/>
      <c r="CO1235" s="1"/>
      <c r="CP1235" s="1"/>
      <c r="CQ1235" s="1"/>
      <c r="CR1235" s="1"/>
    </row>
    <row r="1236" spans="1:96" ht="24.95" customHeight="1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  <c r="BQ1236" s="1"/>
      <c r="BR1236" s="1"/>
      <c r="BS1236" s="1"/>
      <c r="BT1236" s="1"/>
      <c r="BU1236" s="1"/>
      <c r="BV1236" s="1"/>
      <c r="BW1236" s="1"/>
      <c r="BX1236" s="1"/>
      <c r="BY1236" s="1"/>
      <c r="BZ1236" s="1"/>
      <c r="CA1236" s="1"/>
      <c r="CB1236" s="1"/>
      <c r="CC1236" s="1"/>
      <c r="CD1236" s="1"/>
      <c r="CE1236" s="1"/>
      <c r="CF1236" s="1"/>
      <c r="CG1236" s="1"/>
      <c r="CH1236" s="1"/>
      <c r="CI1236" s="1"/>
      <c r="CJ1236" s="1"/>
      <c r="CK1236" s="1"/>
      <c r="CL1236" s="1"/>
      <c r="CM1236" s="1"/>
      <c r="CN1236" s="1"/>
      <c r="CO1236" s="1"/>
      <c r="CP1236" s="1"/>
      <c r="CQ1236" s="1"/>
      <c r="CR1236" s="1"/>
    </row>
    <row r="1237" spans="1:96" ht="24.95" customHeight="1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  <c r="AZ1237" s="1"/>
      <c r="BA1237" s="1"/>
      <c r="BB1237" s="1"/>
      <c r="BC1237" s="1"/>
      <c r="BD1237" s="1"/>
      <c r="BE1237" s="1"/>
      <c r="BF1237" s="1"/>
      <c r="BG1237" s="1"/>
      <c r="BH1237" s="1"/>
      <c r="BI1237" s="1"/>
      <c r="BJ1237" s="1"/>
      <c r="BK1237" s="1"/>
      <c r="BL1237" s="1"/>
      <c r="BM1237" s="1"/>
      <c r="BN1237" s="1"/>
      <c r="BO1237" s="1"/>
      <c r="BP1237" s="1"/>
      <c r="BQ1237" s="1"/>
      <c r="BR1237" s="1"/>
      <c r="BS1237" s="1"/>
      <c r="BT1237" s="1"/>
      <c r="BU1237" s="1"/>
      <c r="BV1237" s="1"/>
      <c r="BW1237" s="1"/>
      <c r="BX1237" s="1"/>
      <c r="BY1237" s="1"/>
      <c r="BZ1237" s="1"/>
      <c r="CA1237" s="1"/>
      <c r="CB1237" s="1"/>
      <c r="CC1237" s="1"/>
      <c r="CD1237" s="1"/>
      <c r="CE1237" s="1"/>
      <c r="CF1237" s="1"/>
      <c r="CG1237" s="1"/>
      <c r="CH1237" s="1"/>
      <c r="CI1237" s="1"/>
      <c r="CJ1237" s="1"/>
      <c r="CK1237" s="1"/>
      <c r="CL1237" s="1"/>
      <c r="CM1237" s="1"/>
      <c r="CN1237" s="1"/>
      <c r="CO1237" s="1"/>
      <c r="CP1237" s="1"/>
      <c r="CQ1237" s="1"/>
      <c r="CR1237" s="1"/>
    </row>
    <row r="1238" spans="1:96" ht="24.95" customHeight="1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  <c r="AZ1238" s="1"/>
      <c r="BA1238" s="1"/>
      <c r="BB1238" s="1"/>
      <c r="BC1238" s="1"/>
      <c r="BD1238" s="1"/>
      <c r="BE1238" s="1"/>
      <c r="BF1238" s="1"/>
      <c r="BG1238" s="1"/>
      <c r="BH1238" s="1"/>
      <c r="BI1238" s="1"/>
      <c r="BJ1238" s="1"/>
      <c r="BK1238" s="1"/>
      <c r="BL1238" s="1"/>
      <c r="BM1238" s="1"/>
      <c r="BN1238" s="1"/>
      <c r="BO1238" s="1"/>
      <c r="BP1238" s="1"/>
      <c r="BQ1238" s="1"/>
      <c r="BR1238" s="1"/>
      <c r="BS1238" s="1"/>
      <c r="BT1238" s="1"/>
      <c r="BU1238" s="1"/>
      <c r="BV1238" s="1"/>
      <c r="BW1238" s="1"/>
      <c r="BX1238" s="1"/>
      <c r="BY1238" s="1"/>
      <c r="BZ1238" s="1"/>
      <c r="CA1238" s="1"/>
      <c r="CB1238" s="1"/>
      <c r="CC1238" s="1"/>
      <c r="CD1238" s="1"/>
      <c r="CE1238" s="1"/>
      <c r="CF1238" s="1"/>
      <c r="CG1238" s="1"/>
      <c r="CH1238" s="1"/>
      <c r="CI1238" s="1"/>
      <c r="CJ1238" s="1"/>
      <c r="CK1238" s="1"/>
      <c r="CL1238" s="1"/>
      <c r="CM1238" s="1"/>
      <c r="CN1238" s="1"/>
      <c r="CO1238" s="1"/>
      <c r="CP1238" s="1"/>
      <c r="CQ1238" s="1"/>
      <c r="CR1238" s="1"/>
    </row>
    <row r="1239" spans="1:96" ht="24.95" customHeight="1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  <c r="AZ1239" s="1"/>
      <c r="BA1239" s="1"/>
      <c r="BB1239" s="1"/>
      <c r="BC1239" s="1"/>
      <c r="BD1239" s="1"/>
      <c r="BE1239" s="1"/>
      <c r="BF1239" s="1"/>
      <c r="BG1239" s="1"/>
      <c r="BH1239" s="1"/>
      <c r="BI1239" s="1"/>
      <c r="BJ1239" s="1"/>
      <c r="BK1239" s="1"/>
      <c r="BL1239" s="1"/>
      <c r="BM1239" s="1"/>
      <c r="BN1239" s="1"/>
      <c r="BO1239" s="1"/>
      <c r="BP1239" s="1"/>
      <c r="BQ1239" s="1"/>
      <c r="BR1239" s="1"/>
      <c r="BS1239" s="1"/>
      <c r="BT1239" s="1"/>
      <c r="BU1239" s="1"/>
      <c r="BV1239" s="1"/>
      <c r="BW1239" s="1"/>
      <c r="BX1239" s="1"/>
      <c r="BY1239" s="1"/>
      <c r="BZ1239" s="1"/>
      <c r="CA1239" s="1"/>
      <c r="CB1239" s="1"/>
      <c r="CC1239" s="1"/>
      <c r="CD1239" s="1"/>
      <c r="CE1239" s="1"/>
      <c r="CF1239" s="1"/>
      <c r="CG1239" s="1"/>
      <c r="CH1239" s="1"/>
      <c r="CI1239" s="1"/>
      <c r="CJ1239" s="1"/>
      <c r="CK1239" s="1"/>
      <c r="CL1239" s="1"/>
      <c r="CM1239" s="1"/>
      <c r="CN1239" s="1"/>
      <c r="CO1239" s="1"/>
      <c r="CP1239" s="1"/>
      <c r="CQ1239" s="1"/>
      <c r="CR1239" s="1"/>
    </row>
    <row r="1240" spans="1:96" ht="24.95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  <c r="AZ1240" s="1"/>
      <c r="BA1240" s="1"/>
      <c r="BB1240" s="1"/>
      <c r="BC1240" s="1"/>
      <c r="BD1240" s="1"/>
      <c r="BE1240" s="1"/>
      <c r="BF1240" s="1"/>
      <c r="BG1240" s="1"/>
      <c r="BH1240" s="1"/>
      <c r="BI1240" s="1"/>
      <c r="BJ1240" s="1"/>
      <c r="BK1240" s="1"/>
      <c r="BL1240" s="1"/>
      <c r="BM1240" s="1"/>
      <c r="BN1240" s="1"/>
      <c r="BO1240" s="1"/>
      <c r="BP1240" s="1"/>
      <c r="BQ1240" s="1"/>
      <c r="BR1240" s="1"/>
      <c r="BS1240" s="1"/>
      <c r="BT1240" s="1"/>
      <c r="BU1240" s="1"/>
      <c r="BV1240" s="1"/>
      <c r="BW1240" s="1"/>
      <c r="BX1240" s="1"/>
      <c r="BY1240" s="1"/>
      <c r="BZ1240" s="1"/>
      <c r="CA1240" s="1"/>
      <c r="CB1240" s="1"/>
      <c r="CC1240" s="1"/>
      <c r="CD1240" s="1"/>
      <c r="CE1240" s="1"/>
      <c r="CF1240" s="1"/>
      <c r="CG1240" s="1"/>
      <c r="CH1240" s="1"/>
      <c r="CI1240" s="1"/>
      <c r="CJ1240" s="1"/>
      <c r="CK1240" s="1"/>
      <c r="CL1240" s="1"/>
      <c r="CM1240" s="1"/>
      <c r="CN1240" s="1"/>
      <c r="CO1240" s="1"/>
      <c r="CP1240" s="1"/>
      <c r="CQ1240" s="1"/>
      <c r="CR1240" s="1"/>
    </row>
    <row r="1241" spans="1:96" ht="24.95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  <c r="AZ1241" s="1"/>
      <c r="BA1241" s="1"/>
      <c r="BB1241" s="1"/>
      <c r="BC1241" s="1"/>
      <c r="BD1241" s="1"/>
      <c r="BE1241" s="1"/>
      <c r="BF1241" s="1"/>
      <c r="BG1241" s="1"/>
      <c r="BH1241" s="1"/>
      <c r="BI1241" s="1"/>
      <c r="BJ1241" s="1"/>
      <c r="BK1241" s="1"/>
      <c r="BL1241" s="1"/>
      <c r="BM1241" s="1"/>
      <c r="BN1241" s="1"/>
      <c r="BO1241" s="1"/>
      <c r="BP1241" s="1"/>
      <c r="BQ1241" s="1"/>
      <c r="BR1241" s="1"/>
      <c r="BS1241" s="1"/>
      <c r="BT1241" s="1"/>
      <c r="BU1241" s="1"/>
      <c r="BV1241" s="1"/>
      <c r="BW1241" s="1"/>
      <c r="BX1241" s="1"/>
      <c r="BY1241" s="1"/>
      <c r="BZ1241" s="1"/>
      <c r="CA1241" s="1"/>
      <c r="CB1241" s="1"/>
      <c r="CC1241" s="1"/>
      <c r="CD1241" s="1"/>
      <c r="CE1241" s="1"/>
      <c r="CF1241" s="1"/>
      <c r="CG1241" s="1"/>
      <c r="CH1241" s="1"/>
      <c r="CI1241" s="1"/>
      <c r="CJ1241" s="1"/>
      <c r="CK1241" s="1"/>
      <c r="CL1241" s="1"/>
      <c r="CM1241" s="1"/>
      <c r="CN1241" s="1"/>
      <c r="CO1241" s="1"/>
      <c r="CP1241" s="1"/>
      <c r="CQ1241" s="1"/>
      <c r="CR1241" s="1"/>
    </row>
    <row r="1242" spans="1:96" ht="24.95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  <c r="AZ1242" s="1"/>
      <c r="BA1242" s="1"/>
      <c r="BB1242" s="1"/>
      <c r="BC1242" s="1"/>
      <c r="BD1242" s="1"/>
      <c r="BE1242" s="1"/>
      <c r="BF1242" s="1"/>
      <c r="BG1242" s="1"/>
      <c r="BH1242" s="1"/>
      <c r="BI1242" s="1"/>
      <c r="BJ1242" s="1"/>
      <c r="BK1242" s="1"/>
      <c r="BL1242" s="1"/>
      <c r="BM1242" s="1"/>
      <c r="BN1242" s="1"/>
      <c r="BO1242" s="1"/>
      <c r="BP1242" s="1"/>
      <c r="BQ1242" s="1"/>
      <c r="BR1242" s="1"/>
      <c r="BS1242" s="1"/>
      <c r="BT1242" s="1"/>
      <c r="BU1242" s="1"/>
      <c r="BV1242" s="1"/>
      <c r="BW1242" s="1"/>
      <c r="BX1242" s="1"/>
      <c r="BY1242" s="1"/>
      <c r="BZ1242" s="1"/>
      <c r="CA1242" s="1"/>
      <c r="CB1242" s="1"/>
      <c r="CC1242" s="1"/>
      <c r="CD1242" s="1"/>
      <c r="CE1242" s="1"/>
      <c r="CF1242" s="1"/>
      <c r="CG1242" s="1"/>
      <c r="CH1242" s="1"/>
      <c r="CI1242" s="1"/>
      <c r="CJ1242" s="1"/>
      <c r="CK1242" s="1"/>
      <c r="CL1242" s="1"/>
      <c r="CM1242" s="1"/>
      <c r="CN1242" s="1"/>
      <c r="CO1242" s="1"/>
      <c r="CP1242" s="1"/>
      <c r="CQ1242" s="1"/>
      <c r="CR1242" s="1"/>
    </row>
    <row r="1243" spans="1:96" ht="24.95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  <c r="AZ1243" s="1"/>
      <c r="BA1243" s="1"/>
      <c r="BB1243" s="1"/>
      <c r="BC1243" s="1"/>
      <c r="BD1243" s="1"/>
      <c r="BE1243" s="1"/>
      <c r="BF1243" s="1"/>
      <c r="BG1243" s="1"/>
      <c r="BH1243" s="1"/>
      <c r="BI1243" s="1"/>
      <c r="BJ1243" s="1"/>
      <c r="BK1243" s="1"/>
      <c r="BL1243" s="1"/>
      <c r="BM1243" s="1"/>
      <c r="BN1243" s="1"/>
      <c r="BO1243" s="1"/>
      <c r="BP1243" s="1"/>
      <c r="BQ1243" s="1"/>
      <c r="BR1243" s="1"/>
      <c r="BS1243" s="1"/>
      <c r="BT1243" s="1"/>
      <c r="BU1243" s="1"/>
      <c r="BV1243" s="1"/>
      <c r="BW1243" s="1"/>
      <c r="BX1243" s="1"/>
      <c r="BY1243" s="1"/>
      <c r="BZ1243" s="1"/>
      <c r="CA1243" s="1"/>
      <c r="CB1243" s="1"/>
      <c r="CC1243" s="1"/>
      <c r="CD1243" s="1"/>
      <c r="CE1243" s="1"/>
      <c r="CF1243" s="1"/>
      <c r="CG1243" s="1"/>
      <c r="CH1243" s="1"/>
      <c r="CI1243" s="1"/>
      <c r="CJ1243" s="1"/>
      <c r="CK1243" s="1"/>
      <c r="CL1243" s="1"/>
      <c r="CM1243" s="1"/>
      <c r="CN1243" s="1"/>
      <c r="CO1243" s="1"/>
      <c r="CP1243" s="1"/>
      <c r="CQ1243" s="1"/>
      <c r="CR1243" s="1"/>
    </row>
    <row r="1244" spans="1:96" ht="24.95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  <c r="AZ1244" s="1"/>
      <c r="BA1244" s="1"/>
      <c r="BB1244" s="1"/>
      <c r="BC1244" s="1"/>
      <c r="BD1244" s="1"/>
      <c r="BE1244" s="1"/>
      <c r="BF1244" s="1"/>
      <c r="BG1244" s="1"/>
      <c r="BH1244" s="1"/>
      <c r="BI1244" s="1"/>
      <c r="BJ1244" s="1"/>
      <c r="BK1244" s="1"/>
      <c r="BL1244" s="1"/>
      <c r="BM1244" s="1"/>
      <c r="BN1244" s="1"/>
      <c r="BO1244" s="1"/>
      <c r="BP1244" s="1"/>
      <c r="BQ1244" s="1"/>
      <c r="BR1244" s="1"/>
      <c r="BS1244" s="1"/>
      <c r="BT1244" s="1"/>
      <c r="BU1244" s="1"/>
      <c r="BV1244" s="1"/>
      <c r="BW1244" s="1"/>
      <c r="BX1244" s="1"/>
      <c r="BY1244" s="1"/>
      <c r="BZ1244" s="1"/>
      <c r="CA1244" s="1"/>
      <c r="CB1244" s="1"/>
      <c r="CC1244" s="1"/>
      <c r="CD1244" s="1"/>
      <c r="CE1244" s="1"/>
      <c r="CF1244" s="1"/>
      <c r="CG1244" s="1"/>
      <c r="CH1244" s="1"/>
      <c r="CI1244" s="1"/>
      <c r="CJ1244" s="1"/>
      <c r="CK1244" s="1"/>
      <c r="CL1244" s="1"/>
      <c r="CM1244" s="1"/>
      <c r="CN1244" s="1"/>
      <c r="CO1244" s="1"/>
      <c r="CP1244" s="1"/>
      <c r="CQ1244" s="1"/>
      <c r="CR1244" s="1"/>
    </row>
    <row r="1245" spans="1:96" ht="24.95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  <c r="AZ1245" s="1"/>
      <c r="BA1245" s="1"/>
      <c r="BB1245" s="1"/>
      <c r="BC1245" s="1"/>
      <c r="BD1245" s="1"/>
      <c r="BE1245" s="1"/>
      <c r="BF1245" s="1"/>
      <c r="BG1245" s="1"/>
      <c r="BH1245" s="1"/>
      <c r="BI1245" s="1"/>
      <c r="BJ1245" s="1"/>
      <c r="BK1245" s="1"/>
      <c r="BL1245" s="1"/>
      <c r="BM1245" s="1"/>
      <c r="BN1245" s="1"/>
      <c r="BO1245" s="1"/>
      <c r="BP1245" s="1"/>
      <c r="BQ1245" s="1"/>
      <c r="BR1245" s="1"/>
      <c r="BS1245" s="1"/>
      <c r="BT1245" s="1"/>
      <c r="BU1245" s="1"/>
      <c r="BV1245" s="1"/>
      <c r="BW1245" s="1"/>
      <c r="BX1245" s="1"/>
      <c r="BY1245" s="1"/>
      <c r="BZ1245" s="1"/>
      <c r="CA1245" s="1"/>
      <c r="CB1245" s="1"/>
      <c r="CC1245" s="1"/>
      <c r="CD1245" s="1"/>
      <c r="CE1245" s="1"/>
      <c r="CF1245" s="1"/>
      <c r="CG1245" s="1"/>
      <c r="CH1245" s="1"/>
      <c r="CI1245" s="1"/>
      <c r="CJ1245" s="1"/>
      <c r="CK1245" s="1"/>
      <c r="CL1245" s="1"/>
      <c r="CM1245" s="1"/>
      <c r="CN1245" s="1"/>
      <c r="CO1245" s="1"/>
      <c r="CP1245" s="1"/>
      <c r="CQ1245" s="1"/>
      <c r="CR1245" s="1"/>
    </row>
    <row r="1246" spans="1:96" ht="24.95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  <c r="AZ1246" s="1"/>
      <c r="BA1246" s="1"/>
      <c r="BB1246" s="1"/>
      <c r="BC1246" s="1"/>
      <c r="BD1246" s="1"/>
      <c r="BE1246" s="1"/>
      <c r="BF1246" s="1"/>
      <c r="BG1246" s="1"/>
      <c r="BH1246" s="1"/>
      <c r="BI1246" s="1"/>
      <c r="BJ1246" s="1"/>
      <c r="BK1246" s="1"/>
      <c r="BL1246" s="1"/>
      <c r="BM1246" s="1"/>
      <c r="BN1246" s="1"/>
      <c r="BO1246" s="1"/>
      <c r="BP1246" s="1"/>
      <c r="BQ1246" s="1"/>
      <c r="BR1246" s="1"/>
      <c r="BS1246" s="1"/>
      <c r="BT1246" s="1"/>
      <c r="BU1246" s="1"/>
      <c r="BV1246" s="1"/>
      <c r="BW1246" s="1"/>
      <c r="BX1246" s="1"/>
      <c r="BY1246" s="1"/>
      <c r="BZ1246" s="1"/>
      <c r="CA1246" s="1"/>
      <c r="CB1246" s="1"/>
      <c r="CC1246" s="1"/>
      <c r="CD1246" s="1"/>
      <c r="CE1246" s="1"/>
      <c r="CF1246" s="1"/>
      <c r="CG1246" s="1"/>
      <c r="CH1246" s="1"/>
      <c r="CI1246" s="1"/>
      <c r="CJ1246" s="1"/>
      <c r="CK1246" s="1"/>
      <c r="CL1246" s="1"/>
      <c r="CM1246" s="1"/>
      <c r="CN1246" s="1"/>
      <c r="CO1246" s="1"/>
      <c r="CP1246" s="1"/>
      <c r="CQ1246" s="1"/>
      <c r="CR1246" s="1"/>
    </row>
    <row r="1247" spans="1:96" ht="24.95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  <c r="AZ1247" s="1"/>
      <c r="BA1247" s="1"/>
      <c r="BB1247" s="1"/>
      <c r="BC1247" s="1"/>
      <c r="BD1247" s="1"/>
      <c r="BE1247" s="1"/>
      <c r="BF1247" s="1"/>
      <c r="BG1247" s="1"/>
      <c r="BH1247" s="1"/>
      <c r="BI1247" s="1"/>
      <c r="BJ1247" s="1"/>
      <c r="BK1247" s="1"/>
      <c r="BL1247" s="1"/>
      <c r="BM1247" s="1"/>
      <c r="BN1247" s="1"/>
      <c r="BO1247" s="1"/>
      <c r="BP1247" s="1"/>
      <c r="BQ1247" s="1"/>
      <c r="BR1247" s="1"/>
      <c r="BS1247" s="1"/>
      <c r="BT1247" s="1"/>
      <c r="BU1247" s="1"/>
      <c r="BV1247" s="1"/>
      <c r="BW1247" s="1"/>
      <c r="BX1247" s="1"/>
      <c r="BY1247" s="1"/>
      <c r="BZ1247" s="1"/>
      <c r="CA1247" s="1"/>
      <c r="CB1247" s="1"/>
      <c r="CC1247" s="1"/>
      <c r="CD1247" s="1"/>
      <c r="CE1247" s="1"/>
      <c r="CF1247" s="1"/>
      <c r="CG1247" s="1"/>
      <c r="CH1247" s="1"/>
      <c r="CI1247" s="1"/>
      <c r="CJ1247" s="1"/>
      <c r="CK1247" s="1"/>
      <c r="CL1247" s="1"/>
      <c r="CM1247" s="1"/>
      <c r="CN1247" s="1"/>
      <c r="CO1247" s="1"/>
      <c r="CP1247" s="1"/>
      <c r="CQ1247" s="1"/>
      <c r="CR1247" s="1"/>
    </row>
    <row r="1248" spans="1:96" ht="24.95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  <c r="AZ1248" s="1"/>
      <c r="BA1248" s="1"/>
      <c r="BB1248" s="1"/>
      <c r="BC1248" s="1"/>
      <c r="BD1248" s="1"/>
      <c r="BE1248" s="1"/>
      <c r="BF1248" s="1"/>
      <c r="BG1248" s="1"/>
      <c r="BH1248" s="1"/>
      <c r="BI1248" s="1"/>
      <c r="BJ1248" s="1"/>
      <c r="BK1248" s="1"/>
      <c r="BL1248" s="1"/>
      <c r="BM1248" s="1"/>
      <c r="BN1248" s="1"/>
      <c r="BO1248" s="1"/>
      <c r="BP1248" s="1"/>
      <c r="BQ1248" s="1"/>
      <c r="BR1248" s="1"/>
      <c r="BS1248" s="1"/>
      <c r="BT1248" s="1"/>
      <c r="BU1248" s="1"/>
      <c r="BV1248" s="1"/>
      <c r="BW1248" s="1"/>
      <c r="BX1248" s="1"/>
      <c r="BY1248" s="1"/>
      <c r="BZ1248" s="1"/>
      <c r="CA1248" s="1"/>
      <c r="CB1248" s="1"/>
      <c r="CC1248" s="1"/>
      <c r="CD1248" s="1"/>
      <c r="CE1248" s="1"/>
      <c r="CF1248" s="1"/>
      <c r="CG1248" s="1"/>
      <c r="CH1248" s="1"/>
      <c r="CI1248" s="1"/>
      <c r="CJ1248" s="1"/>
      <c r="CK1248" s="1"/>
      <c r="CL1248" s="1"/>
      <c r="CM1248" s="1"/>
      <c r="CN1248" s="1"/>
      <c r="CO1248" s="1"/>
      <c r="CP1248" s="1"/>
      <c r="CQ1248" s="1"/>
      <c r="CR1248" s="1"/>
    </row>
    <row r="1249" spans="1:96" ht="24.95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  <c r="AZ1249" s="1"/>
      <c r="BA1249" s="1"/>
      <c r="BB1249" s="1"/>
      <c r="BC1249" s="1"/>
      <c r="BD1249" s="1"/>
      <c r="BE1249" s="1"/>
      <c r="BF1249" s="1"/>
      <c r="BG1249" s="1"/>
      <c r="BH1249" s="1"/>
      <c r="BI1249" s="1"/>
      <c r="BJ1249" s="1"/>
      <c r="BK1249" s="1"/>
      <c r="BL1249" s="1"/>
      <c r="BM1249" s="1"/>
      <c r="BN1249" s="1"/>
      <c r="BO1249" s="1"/>
      <c r="BP1249" s="1"/>
      <c r="BQ1249" s="1"/>
      <c r="BR1249" s="1"/>
      <c r="BS1249" s="1"/>
      <c r="BT1249" s="1"/>
      <c r="BU1249" s="1"/>
      <c r="BV1249" s="1"/>
      <c r="BW1249" s="1"/>
      <c r="BX1249" s="1"/>
      <c r="BY1249" s="1"/>
      <c r="BZ1249" s="1"/>
      <c r="CA1249" s="1"/>
      <c r="CB1249" s="1"/>
      <c r="CC1249" s="1"/>
      <c r="CD1249" s="1"/>
      <c r="CE1249" s="1"/>
      <c r="CF1249" s="1"/>
      <c r="CG1249" s="1"/>
      <c r="CH1249" s="1"/>
      <c r="CI1249" s="1"/>
      <c r="CJ1249" s="1"/>
      <c r="CK1249" s="1"/>
      <c r="CL1249" s="1"/>
      <c r="CM1249" s="1"/>
      <c r="CN1249" s="1"/>
      <c r="CO1249" s="1"/>
      <c r="CP1249" s="1"/>
      <c r="CQ1249" s="1"/>
      <c r="CR1249" s="1"/>
    </row>
    <row r="1250" spans="1:96" ht="24.95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  <c r="AZ1250" s="1"/>
      <c r="BA1250" s="1"/>
      <c r="BB1250" s="1"/>
      <c r="BC1250" s="1"/>
      <c r="BD1250" s="1"/>
      <c r="BE1250" s="1"/>
      <c r="BF1250" s="1"/>
      <c r="BG1250" s="1"/>
      <c r="BH1250" s="1"/>
      <c r="BI1250" s="1"/>
      <c r="BJ1250" s="1"/>
      <c r="BK1250" s="1"/>
      <c r="BL1250" s="1"/>
      <c r="BM1250" s="1"/>
      <c r="BN1250" s="1"/>
      <c r="BO1250" s="1"/>
      <c r="BP1250" s="1"/>
      <c r="BQ1250" s="1"/>
      <c r="BR1250" s="1"/>
      <c r="BS1250" s="1"/>
      <c r="BT1250" s="1"/>
      <c r="BU1250" s="1"/>
      <c r="BV1250" s="1"/>
      <c r="BW1250" s="1"/>
      <c r="BX1250" s="1"/>
      <c r="BY1250" s="1"/>
      <c r="BZ1250" s="1"/>
      <c r="CA1250" s="1"/>
      <c r="CB1250" s="1"/>
      <c r="CC1250" s="1"/>
      <c r="CD1250" s="1"/>
      <c r="CE1250" s="1"/>
      <c r="CF1250" s="1"/>
      <c r="CG1250" s="1"/>
      <c r="CH1250" s="1"/>
      <c r="CI1250" s="1"/>
      <c r="CJ1250" s="1"/>
      <c r="CK1250" s="1"/>
      <c r="CL1250" s="1"/>
      <c r="CM1250" s="1"/>
      <c r="CN1250" s="1"/>
      <c r="CO1250" s="1"/>
      <c r="CP1250" s="1"/>
      <c r="CQ1250" s="1"/>
      <c r="CR1250" s="1"/>
    </row>
    <row r="1251" spans="1:96" ht="24.95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  <c r="AZ1251" s="1"/>
      <c r="BA1251" s="1"/>
      <c r="BB1251" s="1"/>
      <c r="BC1251" s="1"/>
      <c r="BD1251" s="1"/>
      <c r="BE1251" s="1"/>
      <c r="BF1251" s="1"/>
      <c r="BG1251" s="1"/>
      <c r="BH1251" s="1"/>
      <c r="BI1251" s="1"/>
      <c r="BJ1251" s="1"/>
      <c r="BK1251" s="1"/>
      <c r="BL1251" s="1"/>
      <c r="BM1251" s="1"/>
      <c r="BN1251" s="1"/>
      <c r="BO1251" s="1"/>
      <c r="BP1251" s="1"/>
      <c r="BQ1251" s="1"/>
      <c r="BR1251" s="1"/>
      <c r="BS1251" s="1"/>
      <c r="BT1251" s="1"/>
      <c r="BU1251" s="1"/>
      <c r="BV1251" s="1"/>
      <c r="BW1251" s="1"/>
      <c r="BX1251" s="1"/>
      <c r="BY1251" s="1"/>
      <c r="BZ1251" s="1"/>
      <c r="CA1251" s="1"/>
      <c r="CB1251" s="1"/>
      <c r="CC1251" s="1"/>
      <c r="CD1251" s="1"/>
      <c r="CE1251" s="1"/>
      <c r="CF1251" s="1"/>
      <c r="CG1251" s="1"/>
      <c r="CH1251" s="1"/>
      <c r="CI1251" s="1"/>
      <c r="CJ1251" s="1"/>
      <c r="CK1251" s="1"/>
      <c r="CL1251" s="1"/>
      <c r="CM1251" s="1"/>
      <c r="CN1251" s="1"/>
      <c r="CO1251" s="1"/>
      <c r="CP1251" s="1"/>
      <c r="CQ1251" s="1"/>
      <c r="CR1251" s="1"/>
    </row>
    <row r="1252" spans="1:96" ht="24.95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  <c r="BW1252" s="1"/>
      <c r="BX1252" s="1"/>
      <c r="BY1252" s="1"/>
      <c r="BZ1252" s="1"/>
      <c r="CA1252" s="1"/>
      <c r="CB1252" s="1"/>
      <c r="CC1252" s="1"/>
      <c r="CD1252" s="1"/>
      <c r="CE1252" s="1"/>
      <c r="CF1252" s="1"/>
      <c r="CG1252" s="1"/>
      <c r="CH1252" s="1"/>
      <c r="CI1252" s="1"/>
      <c r="CJ1252" s="1"/>
      <c r="CK1252" s="1"/>
      <c r="CL1252" s="1"/>
      <c r="CM1252" s="1"/>
      <c r="CN1252" s="1"/>
      <c r="CO1252" s="1"/>
      <c r="CP1252" s="1"/>
      <c r="CQ1252" s="1"/>
      <c r="CR1252" s="1"/>
    </row>
    <row r="1253" spans="1:96" ht="24.95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  <c r="AZ1253" s="1"/>
      <c r="BA1253" s="1"/>
      <c r="BB1253" s="1"/>
      <c r="BC1253" s="1"/>
      <c r="BD1253" s="1"/>
      <c r="BE1253" s="1"/>
      <c r="BF1253" s="1"/>
      <c r="BG1253" s="1"/>
      <c r="BH1253" s="1"/>
      <c r="BI1253" s="1"/>
      <c r="BJ1253" s="1"/>
      <c r="BK1253" s="1"/>
      <c r="BL1253" s="1"/>
      <c r="BM1253" s="1"/>
      <c r="BN1253" s="1"/>
      <c r="BO1253" s="1"/>
      <c r="BP1253" s="1"/>
      <c r="BQ1253" s="1"/>
      <c r="BR1253" s="1"/>
      <c r="BS1253" s="1"/>
      <c r="BT1253" s="1"/>
      <c r="BU1253" s="1"/>
      <c r="BV1253" s="1"/>
      <c r="BW1253" s="1"/>
      <c r="BX1253" s="1"/>
      <c r="BY1253" s="1"/>
      <c r="BZ1253" s="1"/>
      <c r="CA1253" s="1"/>
      <c r="CB1253" s="1"/>
      <c r="CC1253" s="1"/>
      <c r="CD1253" s="1"/>
      <c r="CE1253" s="1"/>
      <c r="CF1253" s="1"/>
      <c r="CG1253" s="1"/>
      <c r="CH1253" s="1"/>
      <c r="CI1253" s="1"/>
      <c r="CJ1253" s="1"/>
      <c r="CK1253" s="1"/>
      <c r="CL1253" s="1"/>
      <c r="CM1253" s="1"/>
      <c r="CN1253" s="1"/>
      <c r="CO1253" s="1"/>
      <c r="CP1253" s="1"/>
      <c r="CQ1253" s="1"/>
      <c r="CR1253" s="1"/>
    </row>
    <row r="1254" spans="1:96" ht="24.95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  <c r="AZ1254" s="1"/>
      <c r="BA1254" s="1"/>
      <c r="BB1254" s="1"/>
      <c r="BC1254" s="1"/>
      <c r="BD1254" s="1"/>
      <c r="BE1254" s="1"/>
      <c r="BF1254" s="1"/>
      <c r="BG1254" s="1"/>
      <c r="BH1254" s="1"/>
      <c r="BI1254" s="1"/>
      <c r="BJ1254" s="1"/>
      <c r="BK1254" s="1"/>
      <c r="BL1254" s="1"/>
      <c r="BM1254" s="1"/>
      <c r="BN1254" s="1"/>
      <c r="BO1254" s="1"/>
      <c r="BP1254" s="1"/>
      <c r="BQ1254" s="1"/>
      <c r="BR1254" s="1"/>
      <c r="BS1254" s="1"/>
      <c r="BT1254" s="1"/>
      <c r="BU1254" s="1"/>
      <c r="BV1254" s="1"/>
      <c r="BW1254" s="1"/>
      <c r="BX1254" s="1"/>
      <c r="BY1254" s="1"/>
      <c r="BZ1254" s="1"/>
      <c r="CA1254" s="1"/>
      <c r="CB1254" s="1"/>
      <c r="CC1254" s="1"/>
      <c r="CD1254" s="1"/>
      <c r="CE1254" s="1"/>
      <c r="CF1254" s="1"/>
      <c r="CG1254" s="1"/>
      <c r="CH1254" s="1"/>
      <c r="CI1254" s="1"/>
      <c r="CJ1254" s="1"/>
      <c r="CK1254" s="1"/>
      <c r="CL1254" s="1"/>
      <c r="CM1254" s="1"/>
      <c r="CN1254" s="1"/>
      <c r="CO1254" s="1"/>
      <c r="CP1254" s="1"/>
      <c r="CQ1254" s="1"/>
      <c r="CR1254" s="1"/>
    </row>
    <row r="1255" spans="1:96" ht="24.95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  <c r="AZ1255" s="1"/>
      <c r="BA1255" s="1"/>
      <c r="BB1255" s="1"/>
      <c r="BC1255" s="1"/>
      <c r="BD1255" s="1"/>
      <c r="BE1255" s="1"/>
      <c r="BF1255" s="1"/>
      <c r="BG1255" s="1"/>
      <c r="BH1255" s="1"/>
      <c r="BI1255" s="1"/>
      <c r="BJ1255" s="1"/>
      <c r="BK1255" s="1"/>
      <c r="BL1255" s="1"/>
      <c r="BM1255" s="1"/>
      <c r="BN1255" s="1"/>
      <c r="BO1255" s="1"/>
      <c r="BP1255" s="1"/>
      <c r="BQ1255" s="1"/>
      <c r="BR1255" s="1"/>
      <c r="BS1255" s="1"/>
      <c r="BT1255" s="1"/>
      <c r="BU1255" s="1"/>
      <c r="BV1255" s="1"/>
      <c r="BW1255" s="1"/>
      <c r="BX1255" s="1"/>
      <c r="BY1255" s="1"/>
      <c r="BZ1255" s="1"/>
      <c r="CA1255" s="1"/>
      <c r="CB1255" s="1"/>
      <c r="CC1255" s="1"/>
      <c r="CD1255" s="1"/>
      <c r="CE1255" s="1"/>
      <c r="CF1255" s="1"/>
      <c r="CG1255" s="1"/>
      <c r="CH1255" s="1"/>
      <c r="CI1255" s="1"/>
      <c r="CJ1255" s="1"/>
      <c r="CK1255" s="1"/>
      <c r="CL1255" s="1"/>
      <c r="CM1255" s="1"/>
      <c r="CN1255" s="1"/>
      <c r="CO1255" s="1"/>
      <c r="CP1255" s="1"/>
      <c r="CQ1255" s="1"/>
      <c r="CR1255" s="1"/>
    </row>
    <row r="1256" spans="1:96" ht="24.95" customHeight="1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  <c r="AZ1256" s="1"/>
      <c r="BA1256" s="1"/>
      <c r="BB1256" s="1"/>
      <c r="BC1256" s="1"/>
      <c r="BD1256" s="1"/>
      <c r="BE1256" s="1"/>
      <c r="BF1256" s="1"/>
      <c r="BG1256" s="1"/>
      <c r="BH1256" s="1"/>
      <c r="BI1256" s="1"/>
      <c r="BJ1256" s="1"/>
      <c r="BK1256" s="1"/>
      <c r="BL1256" s="1"/>
      <c r="BM1256" s="1"/>
      <c r="BN1256" s="1"/>
      <c r="BO1256" s="1"/>
      <c r="BP1256" s="1"/>
      <c r="BQ1256" s="1"/>
      <c r="BR1256" s="1"/>
      <c r="BS1256" s="1"/>
      <c r="BT1256" s="1"/>
      <c r="BU1256" s="1"/>
      <c r="BV1256" s="1"/>
      <c r="BW1256" s="1"/>
      <c r="BX1256" s="1"/>
      <c r="BY1256" s="1"/>
      <c r="BZ1256" s="1"/>
      <c r="CA1256" s="1"/>
      <c r="CB1256" s="1"/>
      <c r="CC1256" s="1"/>
      <c r="CD1256" s="1"/>
      <c r="CE1256" s="1"/>
      <c r="CF1256" s="1"/>
      <c r="CG1256" s="1"/>
      <c r="CH1256" s="1"/>
      <c r="CI1256" s="1"/>
      <c r="CJ1256" s="1"/>
      <c r="CK1256" s="1"/>
      <c r="CL1256" s="1"/>
      <c r="CM1256" s="1"/>
      <c r="CN1256" s="1"/>
      <c r="CO1256" s="1"/>
      <c r="CP1256" s="1"/>
      <c r="CQ1256" s="1"/>
      <c r="CR1256" s="1"/>
    </row>
    <row r="1257" spans="1:96" ht="24.95" customHeight="1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  <c r="AZ1257" s="1"/>
      <c r="BA1257" s="1"/>
      <c r="BB1257" s="1"/>
      <c r="BC1257" s="1"/>
      <c r="BD1257" s="1"/>
      <c r="BE1257" s="1"/>
      <c r="BF1257" s="1"/>
      <c r="BG1257" s="1"/>
      <c r="BH1257" s="1"/>
      <c r="BI1257" s="1"/>
      <c r="BJ1257" s="1"/>
      <c r="BK1257" s="1"/>
      <c r="BL1257" s="1"/>
      <c r="BM1257" s="1"/>
      <c r="BN1257" s="1"/>
      <c r="BO1257" s="1"/>
      <c r="BP1257" s="1"/>
      <c r="BQ1257" s="1"/>
      <c r="BR1257" s="1"/>
      <c r="BS1257" s="1"/>
      <c r="BT1257" s="1"/>
      <c r="BU1257" s="1"/>
      <c r="BV1257" s="1"/>
      <c r="BW1257" s="1"/>
      <c r="BX1257" s="1"/>
      <c r="BY1257" s="1"/>
      <c r="BZ1257" s="1"/>
      <c r="CA1257" s="1"/>
      <c r="CB1257" s="1"/>
      <c r="CC1257" s="1"/>
      <c r="CD1257" s="1"/>
      <c r="CE1257" s="1"/>
      <c r="CF1257" s="1"/>
      <c r="CG1257" s="1"/>
      <c r="CH1257" s="1"/>
      <c r="CI1257" s="1"/>
      <c r="CJ1257" s="1"/>
      <c r="CK1257" s="1"/>
      <c r="CL1257" s="1"/>
      <c r="CM1257" s="1"/>
      <c r="CN1257" s="1"/>
      <c r="CO1257" s="1"/>
      <c r="CP1257" s="1"/>
      <c r="CQ1257" s="1"/>
      <c r="CR1257" s="1"/>
    </row>
    <row r="1258" spans="1:96" ht="24.95" customHeight="1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  <c r="AZ1258" s="1"/>
      <c r="BA1258" s="1"/>
      <c r="BB1258" s="1"/>
      <c r="BC1258" s="1"/>
      <c r="BD1258" s="1"/>
      <c r="BE1258" s="1"/>
      <c r="BF1258" s="1"/>
      <c r="BG1258" s="1"/>
      <c r="BH1258" s="1"/>
      <c r="BI1258" s="1"/>
      <c r="BJ1258" s="1"/>
      <c r="BK1258" s="1"/>
      <c r="BL1258" s="1"/>
      <c r="BM1258" s="1"/>
      <c r="BN1258" s="1"/>
      <c r="BO1258" s="1"/>
      <c r="BP1258" s="1"/>
      <c r="BQ1258" s="1"/>
      <c r="BR1258" s="1"/>
      <c r="BS1258" s="1"/>
      <c r="BT1258" s="1"/>
      <c r="BU1258" s="1"/>
      <c r="BV1258" s="1"/>
      <c r="BW1258" s="1"/>
      <c r="BX1258" s="1"/>
      <c r="BY1258" s="1"/>
      <c r="BZ1258" s="1"/>
      <c r="CA1258" s="1"/>
      <c r="CB1258" s="1"/>
      <c r="CC1258" s="1"/>
      <c r="CD1258" s="1"/>
      <c r="CE1258" s="1"/>
      <c r="CF1258" s="1"/>
      <c r="CG1258" s="1"/>
      <c r="CH1258" s="1"/>
      <c r="CI1258" s="1"/>
      <c r="CJ1258" s="1"/>
      <c r="CK1258" s="1"/>
      <c r="CL1258" s="1"/>
      <c r="CM1258" s="1"/>
      <c r="CN1258" s="1"/>
      <c r="CO1258" s="1"/>
      <c r="CP1258" s="1"/>
      <c r="CQ1258" s="1"/>
      <c r="CR1258" s="1"/>
    </row>
    <row r="1259" spans="1:96" ht="24.95" customHeight="1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  <c r="AZ1259" s="1"/>
      <c r="BA1259" s="1"/>
      <c r="BB1259" s="1"/>
      <c r="BC1259" s="1"/>
      <c r="BD1259" s="1"/>
      <c r="BE1259" s="1"/>
      <c r="BF1259" s="1"/>
      <c r="BG1259" s="1"/>
      <c r="BH1259" s="1"/>
      <c r="BI1259" s="1"/>
      <c r="BJ1259" s="1"/>
      <c r="BK1259" s="1"/>
      <c r="BL1259" s="1"/>
      <c r="BM1259" s="1"/>
      <c r="BN1259" s="1"/>
      <c r="BO1259" s="1"/>
      <c r="BP1259" s="1"/>
      <c r="BQ1259" s="1"/>
      <c r="BR1259" s="1"/>
      <c r="BS1259" s="1"/>
      <c r="BT1259" s="1"/>
      <c r="BU1259" s="1"/>
      <c r="BV1259" s="1"/>
      <c r="BW1259" s="1"/>
      <c r="BX1259" s="1"/>
      <c r="BY1259" s="1"/>
      <c r="BZ1259" s="1"/>
      <c r="CA1259" s="1"/>
      <c r="CB1259" s="1"/>
      <c r="CC1259" s="1"/>
      <c r="CD1259" s="1"/>
      <c r="CE1259" s="1"/>
      <c r="CF1259" s="1"/>
      <c r="CG1259" s="1"/>
      <c r="CH1259" s="1"/>
      <c r="CI1259" s="1"/>
      <c r="CJ1259" s="1"/>
      <c r="CK1259" s="1"/>
      <c r="CL1259" s="1"/>
      <c r="CM1259" s="1"/>
      <c r="CN1259" s="1"/>
      <c r="CO1259" s="1"/>
      <c r="CP1259" s="1"/>
      <c r="CQ1259" s="1"/>
      <c r="CR1259" s="1"/>
    </row>
    <row r="1260" spans="1:96" ht="24.95" customHeight="1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  <c r="AZ1260" s="1"/>
      <c r="BA1260" s="1"/>
      <c r="BB1260" s="1"/>
      <c r="BC1260" s="1"/>
      <c r="BD1260" s="1"/>
      <c r="BE1260" s="1"/>
      <c r="BF1260" s="1"/>
      <c r="BG1260" s="1"/>
      <c r="BH1260" s="1"/>
      <c r="BI1260" s="1"/>
      <c r="BJ1260" s="1"/>
      <c r="BK1260" s="1"/>
      <c r="BL1260" s="1"/>
      <c r="BM1260" s="1"/>
      <c r="BN1260" s="1"/>
      <c r="BO1260" s="1"/>
      <c r="BP1260" s="1"/>
      <c r="BQ1260" s="1"/>
      <c r="BR1260" s="1"/>
      <c r="BS1260" s="1"/>
      <c r="BT1260" s="1"/>
      <c r="BU1260" s="1"/>
      <c r="BV1260" s="1"/>
      <c r="BW1260" s="1"/>
      <c r="BX1260" s="1"/>
      <c r="BY1260" s="1"/>
      <c r="BZ1260" s="1"/>
      <c r="CA1260" s="1"/>
      <c r="CB1260" s="1"/>
      <c r="CC1260" s="1"/>
      <c r="CD1260" s="1"/>
      <c r="CE1260" s="1"/>
      <c r="CF1260" s="1"/>
      <c r="CG1260" s="1"/>
      <c r="CH1260" s="1"/>
      <c r="CI1260" s="1"/>
      <c r="CJ1260" s="1"/>
      <c r="CK1260" s="1"/>
      <c r="CL1260" s="1"/>
      <c r="CM1260" s="1"/>
      <c r="CN1260" s="1"/>
      <c r="CO1260" s="1"/>
      <c r="CP1260" s="1"/>
      <c r="CQ1260" s="1"/>
      <c r="CR1260" s="1"/>
    </row>
    <row r="1261" spans="1:96" ht="24.95" customHeight="1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  <c r="AZ1261" s="1"/>
      <c r="BA1261" s="1"/>
      <c r="BB1261" s="1"/>
      <c r="BC1261" s="1"/>
      <c r="BD1261" s="1"/>
      <c r="BE1261" s="1"/>
      <c r="BF1261" s="1"/>
      <c r="BG1261" s="1"/>
      <c r="BH1261" s="1"/>
      <c r="BI1261" s="1"/>
      <c r="BJ1261" s="1"/>
      <c r="BK1261" s="1"/>
      <c r="BL1261" s="1"/>
      <c r="BM1261" s="1"/>
      <c r="BN1261" s="1"/>
      <c r="BO1261" s="1"/>
      <c r="BP1261" s="1"/>
      <c r="BQ1261" s="1"/>
      <c r="BR1261" s="1"/>
      <c r="BS1261" s="1"/>
      <c r="BT1261" s="1"/>
      <c r="BU1261" s="1"/>
      <c r="BV1261" s="1"/>
      <c r="BW1261" s="1"/>
      <c r="BX1261" s="1"/>
      <c r="BY1261" s="1"/>
      <c r="BZ1261" s="1"/>
      <c r="CA1261" s="1"/>
      <c r="CB1261" s="1"/>
      <c r="CC1261" s="1"/>
      <c r="CD1261" s="1"/>
      <c r="CE1261" s="1"/>
      <c r="CF1261" s="1"/>
      <c r="CG1261" s="1"/>
      <c r="CH1261" s="1"/>
      <c r="CI1261" s="1"/>
      <c r="CJ1261" s="1"/>
      <c r="CK1261" s="1"/>
      <c r="CL1261" s="1"/>
      <c r="CM1261" s="1"/>
      <c r="CN1261" s="1"/>
      <c r="CO1261" s="1"/>
      <c r="CP1261" s="1"/>
      <c r="CQ1261" s="1"/>
      <c r="CR1261" s="1"/>
    </row>
    <row r="1262" spans="1:96" ht="24.95" customHeight="1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  <c r="AZ1262" s="1"/>
      <c r="BA1262" s="1"/>
      <c r="BB1262" s="1"/>
      <c r="BC1262" s="1"/>
      <c r="BD1262" s="1"/>
      <c r="BE1262" s="1"/>
      <c r="BF1262" s="1"/>
      <c r="BG1262" s="1"/>
      <c r="BH1262" s="1"/>
      <c r="BI1262" s="1"/>
      <c r="BJ1262" s="1"/>
      <c r="BK1262" s="1"/>
      <c r="BL1262" s="1"/>
      <c r="BM1262" s="1"/>
      <c r="BN1262" s="1"/>
      <c r="BO1262" s="1"/>
      <c r="BP1262" s="1"/>
      <c r="BQ1262" s="1"/>
      <c r="BR1262" s="1"/>
      <c r="BS1262" s="1"/>
      <c r="BT1262" s="1"/>
      <c r="BU1262" s="1"/>
      <c r="BV1262" s="1"/>
      <c r="BW1262" s="1"/>
      <c r="BX1262" s="1"/>
      <c r="BY1262" s="1"/>
      <c r="BZ1262" s="1"/>
      <c r="CA1262" s="1"/>
      <c r="CB1262" s="1"/>
      <c r="CC1262" s="1"/>
      <c r="CD1262" s="1"/>
      <c r="CE1262" s="1"/>
      <c r="CF1262" s="1"/>
      <c r="CG1262" s="1"/>
      <c r="CH1262" s="1"/>
      <c r="CI1262" s="1"/>
      <c r="CJ1262" s="1"/>
      <c r="CK1262" s="1"/>
      <c r="CL1262" s="1"/>
      <c r="CM1262" s="1"/>
      <c r="CN1262" s="1"/>
      <c r="CO1262" s="1"/>
      <c r="CP1262" s="1"/>
      <c r="CQ1262" s="1"/>
      <c r="CR1262" s="1"/>
    </row>
    <row r="1263" spans="1:96" ht="24.95" customHeight="1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  <c r="AZ1263" s="1"/>
      <c r="BA1263" s="1"/>
      <c r="BB1263" s="1"/>
      <c r="BC1263" s="1"/>
      <c r="BD1263" s="1"/>
      <c r="BE1263" s="1"/>
      <c r="BF1263" s="1"/>
      <c r="BG1263" s="1"/>
      <c r="BH1263" s="1"/>
      <c r="BI1263" s="1"/>
      <c r="BJ1263" s="1"/>
      <c r="BK1263" s="1"/>
      <c r="BL1263" s="1"/>
      <c r="BM1263" s="1"/>
      <c r="BN1263" s="1"/>
      <c r="BO1263" s="1"/>
      <c r="BP1263" s="1"/>
      <c r="BQ1263" s="1"/>
      <c r="BR1263" s="1"/>
      <c r="BS1263" s="1"/>
      <c r="BT1263" s="1"/>
      <c r="BU1263" s="1"/>
      <c r="BV1263" s="1"/>
      <c r="BW1263" s="1"/>
      <c r="BX1263" s="1"/>
      <c r="BY1263" s="1"/>
      <c r="BZ1263" s="1"/>
      <c r="CA1263" s="1"/>
      <c r="CB1263" s="1"/>
      <c r="CC1263" s="1"/>
      <c r="CD1263" s="1"/>
      <c r="CE1263" s="1"/>
      <c r="CF1263" s="1"/>
      <c r="CG1263" s="1"/>
      <c r="CH1263" s="1"/>
      <c r="CI1263" s="1"/>
      <c r="CJ1263" s="1"/>
      <c r="CK1263" s="1"/>
      <c r="CL1263" s="1"/>
      <c r="CM1263" s="1"/>
      <c r="CN1263" s="1"/>
      <c r="CO1263" s="1"/>
      <c r="CP1263" s="1"/>
      <c r="CQ1263" s="1"/>
      <c r="CR1263" s="1"/>
    </row>
    <row r="1264" spans="1:96" ht="24.95" customHeight="1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  <c r="AZ1264" s="1"/>
      <c r="BA1264" s="1"/>
      <c r="BB1264" s="1"/>
      <c r="BC1264" s="1"/>
      <c r="BD1264" s="1"/>
      <c r="BE1264" s="1"/>
      <c r="BF1264" s="1"/>
      <c r="BG1264" s="1"/>
      <c r="BH1264" s="1"/>
      <c r="BI1264" s="1"/>
      <c r="BJ1264" s="1"/>
      <c r="BK1264" s="1"/>
      <c r="BL1264" s="1"/>
      <c r="BM1264" s="1"/>
      <c r="BN1264" s="1"/>
      <c r="BO1264" s="1"/>
      <c r="BP1264" s="1"/>
      <c r="BQ1264" s="1"/>
      <c r="BR1264" s="1"/>
      <c r="BS1264" s="1"/>
      <c r="BT1264" s="1"/>
      <c r="BU1264" s="1"/>
      <c r="BV1264" s="1"/>
      <c r="BW1264" s="1"/>
      <c r="BX1264" s="1"/>
      <c r="BY1264" s="1"/>
      <c r="BZ1264" s="1"/>
      <c r="CA1264" s="1"/>
      <c r="CB1264" s="1"/>
      <c r="CC1264" s="1"/>
      <c r="CD1264" s="1"/>
      <c r="CE1264" s="1"/>
      <c r="CF1264" s="1"/>
      <c r="CG1264" s="1"/>
      <c r="CH1264" s="1"/>
      <c r="CI1264" s="1"/>
      <c r="CJ1264" s="1"/>
      <c r="CK1264" s="1"/>
      <c r="CL1264" s="1"/>
      <c r="CM1264" s="1"/>
      <c r="CN1264" s="1"/>
      <c r="CO1264" s="1"/>
      <c r="CP1264" s="1"/>
      <c r="CQ1264" s="1"/>
      <c r="CR1264" s="1"/>
    </row>
    <row r="1265" spans="1:96" ht="24.95" customHeight="1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  <c r="AZ1265" s="1"/>
      <c r="BA1265" s="1"/>
      <c r="BB1265" s="1"/>
      <c r="BC1265" s="1"/>
      <c r="BD1265" s="1"/>
      <c r="BE1265" s="1"/>
      <c r="BF1265" s="1"/>
      <c r="BG1265" s="1"/>
      <c r="BH1265" s="1"/>
      <c r="BI1265" s="1"/>
      <c r="BJ1265" s="1"/>
      <c r="BK1265" s="1"/>
      <c r="BL1265" s="1"/>
      <c r="BM1265" s="1"/>
      <c r="BN1265" s="1"/>
      <c r="BO1265" s="1"/>
      <c r="BP1265" s="1"/>
      <c r="BQ1265" s="1"/>
      <c r="BR1265" s="1"/>
      <c r="BS1265" s="1"/>
      <c r="BT1265" s="1"/>
      <c r="BU1265" s="1"/>
      <c r="BV1265" s="1"/>
      <c r="BW1265" s="1"/>
      <c r="BX1265" s="1"/>
      <c r="BY1265" s="1"/>
      <c r="BZ1265" s="1"/>
      <c r="CA1265" s="1"/>
      <c r="CB1265" s="1"/>
      <c r="CC1265" s="1"/>
      <c r="CD1265" s="1"/>
      <c r="CE1265" s="1"/>
      <c r="CF1265" s="1"/>
      <c r="CG1265" s="1"/>
      <c r="CH1265" s="1"/>
      <c r="CI1265" s="1"/>
      <c r="CJ1265" s="1"/>
      <c r="CK1265" s="1"/>
      <c r="CL1265" s="1"/>
      <c r="CM1265" s="1"/>
      <c r="CN1265" s="1"/>
      <c r="CO1265" s="1"/>
      <c r="CP1265" s="1"/>
      <c r="CQ1265" s="1"/>
      <c r="CR1265" s="1"/>
    </row>
    <row r="1266" spans="1:96" ht="24.95" customHeight="1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  <c r="AZ1266" s="1"/>
      <c r="BA1266" s="1"/>
      <c r="BB1266" s="1"/>
      <c r="BC1266" s="1"/>
      <c r="BD1266" s="1"/>
      <c r="BE1266" s="1"/>
      <c r="BF1266" s="1"/>
      <c r="BG1266" s="1"/>
      <c r="BH1266" s="1"/>
      <c r="BI1266" s="1"/>
      <c r="BJ1266" s="1"/>
      <c r="BK1266" s="1"/>
      <c r="BL1266" s="1"/>
      <c r="BM1266" s="1"/>
      <c r="BN1266" s="1"/>
      <c r="BO1266" s="1"/>
      <c r="BP1266" s="1"/>
      <c r="BQ1266" s="1"/>
      <c r="BR1266" s="1"/>
      <c r="BS1266" s="1"/>
      <c r="BT1266" s="1"/>
      <c r="BU1266" s="1"/>
      <c r="BV1266" s="1"/>
      <c r="BW1266" s="1"/>
      <c r="BX1266" s="1"/>
      <c r="BY1266" s="1"/>
      <c r="BZ1266" s="1"/>
      <c r="CA1266" s="1"/>
      <c r="CB1266" s="1"/>
      <c r="CC1266" s="1"/>
      <c r="CD1266" s="1"/>
      <c r="CE1266" s="1"/>
      <c r="CF1266" s="1"/>
      <c r="CG1266" s="1"/>
      <c r="CH1266" s="1"/>
      <c r="CI1266" s="1"/>
      <c r="CJ1266" s="1"/>
      <c r="CK1266" s="1"/>
      <c r="CL1266" s="1"/>
      <c r="CM1266" s="1"/>
      <c r="CN1266" s="1"/>
      <c r="CO1266" s="1"/>
      <c r="CP1266" s="1"/>
      <c r="CQ1266" s="1"/>
      <c r="CR1266" s="1"/>
    </row>
    <row r="1267" spans="1:96" ht="24.95" customHeight="1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  <c r="AZ1267" s="1"/>
      <c r="BA1267" s="1"/>
      <c r="BB1267" s="1"/>
      <c r="BC1267" s="1"/>
      <c r="BD1267" s="1"/>
      <c r="BE1267" s="1"/>
      <c r="BF1267" s="1"/>
      <c r="BG1267" s="1"/>
      <c r="BH1267" s="1"/>
      <c r="BI1267" s="1"/>
      <c r="BJ1267" s="1"/>
      <c r="BK1267" s="1"/>
      <c r="BL1267" s="1"/>
      <c r="BM1267" s="1"/>
      <c r="BN1267" s="1"/>
      <c r="BO1267" s="1"/>
      <c r="BP1267" s="1"/>
      <c r="BQ1267" s="1"/>
      <c r="BR1267" s="1"/>
      <c r="BS1267" s="1"/>
      <c r="BT1267" s="1"/>
      <c r="BU1267" s="1"/>
      <c r="BV1267" s="1"/>
      <c r="BW1267" s="1"/>
      <c r="BX1267" s="1"/>
      <c r="BY1267" s="1"/>
      <c r="BZ1267" s="1"/>
      <c r="CA1267" s="1"/>
      <c r="CB1267" s="1"/>
      <c r="CC1267" s="1"/>
      <c r="CD1267" s="1"/>
      <c r="CE1267" s="1"/>
      <c r="CF1267" s="1"/>
      <c r="CG1267" s="1"/>
      <c r="CH1267" s="1"/>
      <c r="CI1267" s="1"/>
      <c r="CJ1267" s="1"/>
      <c r="CK1267" s="1"/>
      <c r="CL1267" s="1"/>
      <c r="CM1267" s="1"/>
      <c r="CN1267" s="1"/>
      <c r="CO1267" s="1"/>
      <c r="CP1267" s="1"/>
      <c r="CQ1267" s="1"/>
      <c r="CR1267" s="1"/>
    </row>
    <row r="1268" spans="1:96" ht="24.95" customHeight="1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  <c r="AZ1268" s="1"/>
      <c r="BA1268" s="1"/>
      <c r="BB1268" s="1"/>
      <c r="BC1268" s="1"/>
      <c r="BD1268" s="1"/>
      <c r="BE1268" s="1"/>
      <c r="BF1268" s="1"/>
      <c r="BG1268" s="1"/>
      <c r="BH1268" s="1"/>
      <c r="BI1268" s="1"/>
      <c r="BJ1268" s="1"/>
      <c r="BK1268" s="1"/>
      <c r="BL1268" s="1"/>
      <c r="BM1268" s="1"/>
      <c r="BN1268" s="1"/>
      <c r="BO1268" s="1"/>
      <c r="BP1268" s="1"/>
      <c r="BQ1268" s="1"/>
      <c r="BR1268" s="1"/>
      <c r="BS1268" s="1"/>
      <c r="BT1268" s="1"/>
      <c r="BU1268" s="1"/>
      <c r="BV1268" s="1"/>
      <c r="BW1268" s="1"/>
      <c r="BX1268" s="1"/>
      <c r="BY1268" s="1"/>
      <c r="BZ1268" s="1"/>
      <c r="CA1268" s="1"/>
      <c r="CB1268" s="1"/>
      <c r="CC1268" s="1"/>
      <c r="CD1268" s="1"/>
      <c r="CE1268" s="1"/>
      <c r="CF1268" s="1"/>
      <c r="CG1268" s="1"/>
      <c r="CH1268" s="1"/>
      <c r="CI1268" s="1"/>
      <c r="CJ1268" s="1"/>
      <c r="CK1268" s="1"/>
      <c r="CL1268" s="1"/>
      <c r="CM1268" s="1"/>
      <c r="CN1268" s="1"/>
      <c r="CO1268" s="1"/>
      <c r="CP1268" s="1"/>
      <c r="CQ1268" s="1"/>
      <c r="CR1268" s="1"/>
    </row>
    <row r="1269" spans="1:96" ht="24.95" customHeight="1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  <c r="AZ1269" s="1"/>
      <c r="BA1269" s="1"/>
      <c r="BB1269" s="1"/>
      <c r="BC1269" s="1"/>
      <c r="BD1269" s="1"/>
      <c r="BE1269" s="1"/>
      <c r="BF1269" s="1"/>
      <c r="BG1269" s="1"/>
      <c r="BH1269" s="1"/>
      <c r="BI1269" s="1"/>
      <c r="BJ1269" s="1"/>
      <c r="BK1269" s="1"/>
      <c r="BL1269" s="1"/>
      <c r="BM1269" s="1"/>
      <c r="BN1269" s="1"/>
      <c r="BO1269" s="1"/>
      <c r="BP1269" s="1"/>
      <c r="BQ1269" s="1"/>
      <c r="BR1269" s="1"/>
      <c r="BS1269" s="1"/>
      <c r="BT1269" s="1"/>
      <c r="BU1269" s="1"/>
      <c r="BV1269" s="1"/>
      <c r="BW1269" s="1"/>
      <c r="BX1269" s="1"/>
      <c r="BY1269" s="1"/>
      <c r="BZ1269" s="1"/>
      <c r="CA1269" s="1"/>
      <c r="CB1269" s="1"/>
      <c r="CC1269" s="1"/>
      <c r="CD1269" s="1"/>
      <c r="CE1269" s="1"/>
      <c r="CF1269" s="1"/>
      <c r="CG1269" s="1"/>
      <c r="CH1269" s="1"/>
      <c r="CI1269" s="1"/>
      <c r="CJ1269" s="1"/>
      <c r="CK1269" s="1"/>
      <c r="CL1269" s="1"/>
      <c r="CM1269" s="1"/>
      <c r="CN1269" s="1"/>
      <c r="CO1269" s="1"/>
      <c r="CP1269" s="1"/>
      <c r="CQ1269" s="1"/>
      <c r="CR1269" s="1"/>
    </row>
    <row r="1270" spans="1:96" ht="24.95" customHeight="1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  <c r="AZ1270" s="1"/>
      <c r="BA1270" s="1"/>
      <c r="BB1270" s="1"/>
      <c r="BC1270" s="1"/>
      <c r="BD1270" s="1"/>
      <c r="BE1270" s="1"/>
      <c r="BF1270" s="1"/>
      <c r="BG1270" s="1"/>
      <c r="BH1270" s="1"/>
      <c r="BI1270" s="1"/>
      <c r="BJ1270" s="1"/>
      <c r="BK1270" s="1"/>
      <c r="BL1270" s="1"/>
      <c r="BM1270" s="1"/>
      <c r="BN1270" s="1"/>
      <c r="BO1270" s="1"/>
      <c r="BP1270" s="1"/>
      <c r="BQ1270" s="1"/>
      <c r="BR1270" s="1"/>
      <c r="BS1270" s="1"/>
      <c r="BT1270" s="1"/>
      <c r="BU1270" s="1"/>
      <c r="BV1270" s="1"/>
      <c r="BW1270" s="1"/>
      <c r="BX1270" s="1"/>
      <c r="BY1270" s="1"/>
      <c r="BZ1270" s="1"/>
      <c r="CA1270" s="1"/>
      <c r="CB1270" s="1"/>
      <c r="CC1270" s="1"/>
      <c r="CD1270" s="1"/>
      <c r="CE1270" s="1"/>
      <c r="CF1270" s="1"/>
      <c r="CG1270" s="1"/>
      <c r="CH1270" s="1"/>
      <c r="CI1270" s="1"/>
      <c r="CJ1270" s="1"/>
      <c r="CK1270" s="1"/>
      <c r="CL1270" s="1"/>
      <c r="CM1270" s="1"/>
      <c r="CN1270" s="1"/>
      <c r="CO1270" s="1"/>
      <c r="CP1270" s="1"/>
      <c r="CQ1270" s="1"/>
      <c r="CR1270" s="1"/>
    </row>
    <row r="1271" spans="1:96" ht="24.95" customHeight="1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  <c r="AZ1271" s="1"/>
      <c r="BA1271" s="1"/>
      <c r="BB1271" s="1"/>
      <c r="BC1271" s="1"/>
      <c r="BD1271" s="1"/>
      <c r="BE1271" s="1"/>
      <c r="BF1271" s="1"/>
      <c r="BG1271" s="1"/>
      <c r="BH1271" s="1"/>
      <c r="BI1271" s="1"/>
      <c r="BJ1271" s="1"/>
      <c r="BK1271" s="1"/>
      <c r="BL1271" s="1"/>
      <c r="BM1271" s="1"/>
      <c r="BN1271" s="1"/>
      <c r="BO1271" s="1"/>
      <c r="BP1271" s="1"/>
      <c r="BQ1271" s="1"/>
      <c r="BR1271" s="1"/>
      <c r="BS1271" s="1"/>
      <c r="BT1271" s="1"/>
      <c r="BU1271" s="1"/>
      <c r="BV1271" s="1"/>
      <c r="BW1271" s="1"/>
      <c r="BX1271" s="1"/>
      <c r="BY1271" s="1"/>
      <c r="BZ1271" s="1"/>
      <c r="CA1271" s="1"/>
      <c r="CB1271" s="1"/>
      <c r="CC1271" s="1"/>
      <c r="CD1271" s="1"/>
      <c r="CE1271" s="1"/>
      <c r="CF1271" s="1"/>
      <c r="CG1271" s="1"/>
      <c r="CH1271" s="1"/>
      <c r="CI1271" s="1"/>
      <c r="CJ1271" s="1"/>
      <c r="CK1271" s="1"/>
      <c r="CL1271" s="1"/>
      <c r="CM1271" s="1"/>
      <c r="CN1271" s="1"/>
      <c r="CO1271" s="1"/>
      <c r="CP1271" s="1"/>
      <c r="CQ1271" s="1"/>
      <c r="CR1271" s="1"/>
    </row>
    <row r="1272" spans="1:96" ht="24.95" customHeight="1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  <c r="AZ1272" s="1"/>
      <c r="BA1272" s="1"/>
      <c r="BB1272" s="1"/>
      <c r="BC1272" s="1"/>
      <c r="BD1272" s="1"/>
      <c r="BE1272" s="1"/>
      <c r="BF1272" s="1"/>
      <c r="BG1272" s="1"/>
      <c r="BH1272" s="1"/>
      <c r="BI1272" s="1"/>
      <c r="BJ1272" s="1"/>
      <c r="BK1272" s="1"/>
      <c r="BL1272" s="1"/>
      <c r="BM1272" s="1"/>
      <c r="BN1272" s="1"/>
      <c r="BO1272" s="1"/>
      <c r="BP1272" s="1"/>
      <c r="BQ1272" s="1"/>
      <c r="BR1272" s="1"/>
      <c r="BS1272" s="1"/>
      <c r="BT1272" s="1"/>
      <c r="BU1272" s="1"/>
      <c r="BV1272" s="1"/>
      <c r="BW1272" s="1"/>
      <c r="BX1272" s="1"/>
      <c r="BY1272" s="1"/>
      <c r="BZ1272" s="1"/>
      <c r="CA1272" s="1"/>
      <c r="CB1272" s="1"/>
      <c r="CC1272" s="1"/>
      <c r="CD1272" s="1"/>
      <c r="CE1272" s="1"/>
      <c r="CF1272" s="1"/>
      <c r="CG1272" s="1"/>
      <c r="CH1272" s="1"/>
      <c r="CI1272" s="1"/>
      <c r="CJ1272" s="1"/>
      <c r="CK1272" s="1"/>
      <c r="CL1272" s="1"/>
      <c r="CM1272" s="1"/>
      <c r="CN1272" s="1"/>
      <c r="CO1272" s="1"/>
      <c r="CP1272" s="1"/>
      <c r="CQ1272" s="1"/>
      <c r="CR1272" s="1"/>
    </row>
    <row r="1273" spans="1:96" ht="24.95" customHeight="1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  <c r="AZ1273" s="1"/>
      <c r="BA1273" s="1"/>
      <c r="BB1273" s="1"/>
      <c r="BC1273" s="1"/>
      <c r="BD1273" s="1"/>
      <c r="BE1273" s="1"/>
      <c r="BF1273" s="1"/>
      <c r="BG1273" s="1"/>
      <c r="BH1273" s="1"/>
      <c r="BI1273" s="1"/>
      <c r="BJ1273" s="1"/>
      <c r="BK1273" s="1"/>
      <c r="BL1273" s="1"/>
      <c r="BM1273" s="1"/>
      <c r="BN1273" s="1"/>
      <c r="BO1273" s="1"/>
      <c r="BP1273" s="1"/>
      <c r="BQ1273" s="1"/>
      <c r="BR1273" s="1"/>
      <c r="BS1273" s="1"/>
      <c r="BT1273" s="1"/>
      <c r="BU1273" s="1"/>
      <c r="BV1273" s="1"/>
      <c r="BW1273" s="1"/>
      <c r="BX1273" s="1"/>
      <c r="BY1273" s="1"/>
      <c r="BZ1273" s="1"/>
      <c r="CA1273" s="1"/>
      <c r="CB1273" s="1"/>
      <c r="CC1273" s="1"/>
      <c r="CD1273" s="1"/>
      <c r="CE1273" s="1"/>
      <c r="CF1273" s="1"/>
      <c r="CG1273" s="1"/>
      <c r="CH1273" s="1"/>
      <c r="CI1273" s="1"/>
      <c r="CJ1273" s="1"/>
      <c r="CK1273" s="1"/>
      <c r="CL1273" s="1"/>
      <c r="CM1273" s="1"/>
      <c r="CN1273" s="1"/>
      <c r="CO1273" s="1"/>
      <c r="CP1273" s="1"/>
      <c r="CQ1273" s="1"/>
      <c r="CR1273" s="1"/>
    </row>
    <row r="1274" spans="1:96" ht="24.95" customHeight="1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  <c r="AZ1274" s="1"/>
      <c r="BA1274" s="1"/>
      <c r="BB1274" s="1"/>
      <c r="BC1274" s="1"/>
      <c r="BD1274" s="1"/>
      <c r="BE1274" s="1"/>
      <c r="BF1274" s="1"/>
      <c r="BG1274" s="1"/>
      <c r="BH1274" s="1"/>
      <c r="BI1274" s="1"/>
      <c r="BJ1274" s="1"/>
      <c r="BK1274" s="1"/>
      <c r="BL1274" s="1"/>
      <c r="BM1274" s="1"/>
      <c r="BN1274" s="1"/>
      <c r="BO1274" s="1"/>
      <c r="BP1274" s="1"/>
      <c r="BQ1274" s="1"/>
      <c r="BR1274" s="1"/>
      <c r="BS1274" s="1"/>
      <c r="BT1274" s="1"/>
      <c r="BU1274" s="1"/>
      <c r="BV1274" s="1"/>
      <c r="BW1274" s="1"/>
      <c r="BX1274" s="1"/>
      <c r="BY1274" s="1"/>
      <c r="BZ1274" s="1"/>
      <c r="CA1274" s="1"/>
      <c r="CB1274" s="1"/>
      <c r="CC1274" s="1"/>
      <c r="CD1274" s="1"/>
      <c r="CE1274" s="1"/>
      <c r="CF1274" s="1"/>
      <c r="CG1274" s="1"/>
      <c r="CH1274" s="1"/>
      <c r="CI1274" s="1"/>
      <c r="CJ1274" s="1"/>
      <c r="CK1274" s="1"/>
      <c r="CL1274" s="1"/>
      <c r="CM1274" s="1"/>
      <c r="CN1274" s="1"/>
      <c r="CO1274" s="1"/>
      <c r="CP1274" s="1"/>
      <c r="CQ1274" s="1"/>
      <c r="CR1274" s="1"/>
    </row>
    <row r="1275" spans="1:96" ht="24.95" customHeight="1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  <c r="AZ1275" s="1"/>
      <c r="BA1275" s="1"/>
      <c r="BB1275" s="1"/>
      <c r="BC1275" s="1"/>
      <c r="BD1275" s="1"/>
      <c r="BE1275" s="1"/>
      <c r="BF1275" s="1"/>
      <c r="BG1275" s="1"/>
      <c r="BH1275" s="1"/>
      <c r="BI1275" s="1"/>
      <c r="BJ1275" s="1"/>
      <c r="BK1275" s="1"/>
      <c r="BL1275" s="1"/>
      <c r="BM1275" s="1"/>
      <c r="BN1275" s="1"/>
      <c r="BO1275" s="1"/>
      <c r="BP1275" s="1"/>
      <c r="BQ1275" s="1"/>
      <c r="BR1275" s="1"/>
      <c r="BS1275" s="1"/>
      <c r="BT1275" s="1"/>
      <c r="BU1275" s="1"/>
      <c r="BV1275" s="1"/>
      <c r="BW1275" s="1"/>
      <c r="BX1275" s="1"/>
      <c r="BY1275" s="1"/>
      <c r="BZ1275" s="1"/>
      <c r="CA1275" s="1"/>
      <c r="CB1275" s="1"/>
      <c r="CC1275" s="1"/>
      <c r="CD1275" s="1"/>
      <c r="CE1275" s="1"/>
      <c r="CF1275" s="1"/>
      <c r="CG1275" s="1"/>
      <c r="CH1275" s="1"/>
      <c r="CI1275" s="1"/>
      <c r="CJ1275" s="1"/>
      <c r="CK1275" s="1"/>
      <c r="CL1275" s="1"/>
      <c r="CM1275" s="1"/>
      <c r="CN1275" s="1"/>
      <c r="CO1275" s="1"/>
      <c r="CP1275" s="1"/>
      <c r="CQ1275" s="1"/>
      <c r="CR1275" s="1"/>
    </row>
    <row r="1276" spans="1:96" ht="24.95" customHeight="1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  <c r="AZ1276" s="1"/>
      <c r="BA1276" s="1"/>
      <c r="BB1276" s="1"/>
      <c r="BC1276" s="1"/>
      <c r="BD1276" s="1"/>
      <c r="BE1276" s="1"/>
      <c r="BF1276" s="1"/>
      <c r="BG1276" s="1"/>
      <c r="BH1276" s="1"/>
      <c r="BI1276" s="1"/>
      <c r="BJ1276" s="1"/>
      <c r="BK1276" s="1"/>
      <c r="BL1276" s="1"/>
      <c r="BM1276" s="1"/>
      <c r="BN1276" s="1"/>
      <c r="BO1276" s="1"/>
      <c r="BP1276" s="1"/>
      <c r="BQ1276" s="1"/>
      <c r="BR1276" s="1"/>
      <c r="BS1276" s="1"/>
      <c r="BT1276" s="1"/>
      <c r="BU1276" s="1"/>
      <c r="BV1276" s="1"/>
      <c r="BW1276" s="1"/>
      <c r="BX1276" s="1"/>
      <c r="BY1276" s="1"/>
      <c r="BZ1276" s="1"/>
      <c r="CA1276" s="1"/>
      <c r="CB1276" s="1"/>
      <c r="CC1276" s="1"/>
      <c r="CD1276" s="1"/>
      <c r="CE1276" s="1"/>
      <c r="CF1276" s="1"/>
      <c r="CG1276" s="1"/>
      <c r="CH1276" s="1"/>
      <c r="CI1276" s="1"/>
      <c r="CJ1276" s="1"/>
      <c r="CK1276" s="1"/>
      <c r="CL1276" s="1"/>
      <c r="CM1276" s="1"/>
      <c r="CN1276" s="1"/>
      <c r="CO1276" s="1"/>
      <c r="CP1276" s="1"/>
      <c r="CQ1276" s="1"/>
      <c r="CR1276" s="1"/>
    </row>
    <row r="1277" spans="1:96" ht="24.95" customHeight="1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  <c r="AZ1277" s="1"/>
      <c r="BA1277" s="1"/>
      <c r="BB1277" s="1"/>
      <c r="BC1277" s="1"/>
      <c r="BD1277" s="1"/>
      <c r="BE1277" s="1"/>
      <c r="BF1277" s="1"/>
      <c r="BG1277" s="1"/>
      <c r="BH1277" s="1"/>
      <c r="BI1277" s="1"/>
      <c r="BJ1277" s="1"/>
      <c r="BK1277" s="1"/>
      <c r="BL1277" s="1"/>
      <c r="BM1277" s="1"/>
      <c r="BN1277" s="1"/>
      <c r="BO1277" s="1"/>
      <c r="BP1277" s="1"/>
      <c r="BQ1277" s="1"/>
      <c r="BR1277" s="1"/>
      <c r="BS1277" s="1"/>
      <c r="BT1277" s="1"/>
      <c r="BU1277" s="1"/>
      <c r="BV1277" s="1"/>
      <c r="BW1277" s="1"/>
      <c r="BX1277" s="1"/>
      <c r="BY1277" s="1"/>
      <c r="BZ1277" s="1"/>
      <c r="CA1277" s="1"/>
      <c r="CB1277" s="1"/>
      <c r="CC1277" s="1"/>
      <c r="CD1277" s="1"/>
      <c r="CE1277" s="1"/>
      <c r="CF1277" s="1"/>
      <c r="CG1277" s="1"/>
      <c r="CH1277" s="1"/>
      <c r="CI1277" s="1"/>
      <c r="CJ1277" s="1"/>
      <c r="CK1277" s="1"/>
      <c r="CL1277" s="1"/>
      <c r="CM1277" s="1"/>
      <c r="CN1277" s="1"/>
      <c r="CO1277" s="1"/>
      <c r="CP1277" s="1"/>
      <c r="CQ1277" s="1"/>
      <c r="CR1277" s="1"/>
    </row>
    <row r="1278" spans="1:96" ht="24.95" customHeight="1" x14ac:dyDescent="0.25"/>
    <row r="1279" spans="1:96" ht="24.95" customHeight="1" x14ac:dyDescent="0.25"/>
    <row r="1280" spans="1:96" ht="24.95" customHeight="1" x14ac:dyDescent="0.25"/>
    <row r="1281" ht="24.95" customHeight="1" x14ac:dyDescent="0.25"/>
    <row r="1282" ht="24.95" customHeight="1" x14ac:dyDescent="0.25"/>
    <row r="1283" ht="24.95" customHeight="1" x14ac:dyDescent="0.25"/>
    <row r="1284" ht="24.95" customHeight="1" x14ac:dyDescent="0.25"/>
    <row r="1285" ht="24.95" customHeight="1" x14ac:dyDescent="0.25"/>
    <row r="1286" ht="24.95" customHeight="1" x14ac:dyDescent="0.25"/>
    <row r="1287" ht="24.95" customHeight="1" x14ac:dyDescent="0.25"/>
    <row r="1288" ht="24.95" customHeight="1" x14ac:dyDescent="0.25"/>
    <row r="1289" ht="24.95" customHeight="1" x14ac:dyDescent="0.25"/>
    <row r="1290" ht="24.95" customHeight="1" x14ac:dyDescent="0.25"/>
    <row r="1291" ht="24.95" customHeight="1" x14ac:dyDescent="0.25"/>
    <row r="1292" ht="24.95" customHeight="1" x14ac:dyDescent="0.25"/>
    <row r="1293" ht="24.95" customHeight="1" x14ac:dyDescent="0.25"/>
    <row r="1294" ht="24.95" customHeight="1" x14ac:dyDescent="0.25"/>
    <row r="1295" ht="24.95" customHeight="1" x14ac:dyDescent="0.25"/>
    <row r="1296" ht="24.95" customHeight="1" x14ac:dyDescent="0.25"/>
    <row r="1297" ht="24.95" customHeight="1" x14ac:dyDescent="0.25"/>
    <row r="1298" ht="24.95" customHeight="1" x14ac:dyDescent="0.25"/>
    <row r="1299" ht="24.95" customHeight="1" x14ac:dyDescent="0.25"/>
    <row r="1300" ht="24.95" customHeight="1" x14ac:dyDescent="0.25"/>
    <row r="1301" ht="24.95" customHeight="1" x14ac:dyDescent="0.25"/>
    <row r="1302" ht="24.95" customHeight="1" x14ac:dyDescent="0.25"/>
    <row r="1303" ht="24.95" customHeight="1" x14ac:dyDescent="0.25"/>
    <row r="1304" ht="24.95" customHeight="1" x14ac:dyDescent="0.25"/>
    <row r="1305" ht="24.95" customHeight="1" x14ac:dyDescent="0.25"/>
    <row r="1306" ht="24.95" customHeight="1" x14ac:dyDescent="0.25"/>
    <row r="1307" ht="24.95" customHeight="1" x14ac:dyDescent="0.25"/>
    <row r="1308" ht="24.95" customHeight="1" x14ac:dyDescent="0.25"/>
    <row r="1309" ht="24.95" customHeight="1" x14ac:dyDescent="0.25"/>
    <row r="1310" ht="24.95" customHeight="1" x14ac:dyDescent="0.25"/>
    <row r="1311" ht="24.95" customHeight="1" x14ac:dyDescent="0.25"/>
    <row r="1312" ht="24.95" customHeight="1" x14ac:dyDescent="0.25"/>
    <row r="1313" ht="24.95" customHeight="1" x14ac:dyDescent="0.25"/>
    <row r="1314" ht="24.95" customHeight="1" x14ac:dyDescent="0.25"/>
    <row r="1315" ht="24.95" customHeight="1" x14ac:dyDescent="0.25"/>
    <row r="1316" ht="24.95" customHeight="1" x14ac:dyDescent="0.25"/>
    <row r="1317" ht="24.95" customHeight="1" x14ac:dyDescent="0.25"/>
    <row r="1318" ht="24.95" customHeight="1" x14ac:dyDescent="0.25"/>
    <row r="1319" ht="24.95" customHeight="1" x14ac:dyDescent="0.25"/>
    <row r="1320" ht="24.95" customHeight="1" x14ac:dyDescent="0.25"/>
    <row r="1321" ht="24.95" customHeight="1" x14ac:dyDescent="0.25"/>
    <row r="1322" ht="24.95" customHeight="1" x14ac:dyDescent="0.25"/>
    <row r="1323" ht="24.95" customHeight="1" x14ac:dyDescent="0.25"/>
    <row r="1324" ht="24.95" customHeight="1" x14ac:dyDescent="0.25"/>
    <row r="1325" ht="24.95" customHeight="1" x14ac:dyDescent="0.25"/>
    <row r="1326" ht="24.95" customHeight="1" x14ac:dyDescent="0.25"/>
    <row r="1327" ht="24.95" customHeight="1" x14ac:dyDescent="0.25"/>
    <row r="1328" ht="24.95" customHeight="1" x14ac:dyDescent="0.25"/>
    <row r="1329" ht="24.95" customHeight="1" x14ac:dyDescent="0.25"/>
    <row r="1330" ht="24.95" customHeight="1" x14ac:dyDescent="0.25"/>
    <row r="1331" ht="24.95" customHeight="1" x14ac:dyDescent="0.25"/>
    <row r="1332" ht="24.95" customHeight="1" x14ac:dyDescent="0.25"/>
    <row r="1333" ht="24.95" customHeight="1" x14ac:dyDescent="0.25"/>
    <row r="1334" ht="24.95" customHeight="1" x14ac:dyDescent="0.25"/>
    <row r="1335" ht="24.95" customHeight="1" x14ac:dyDescent="0.25"/>
    <row r="1336" ht="24.95" customHeight="1" x14ac:dyDescent="0.25"/>
    <row r="1337" ht="24.95" customHeight="1" x14ac:dyDescent="0.25"/>
    <row r="1338" ht="24.95" customHeight="1" x14ac:dyDescent="0.25"/>
    <row r="1339" ht="24.95" customHeight="1" x14ac:dyDescent="0.25"/>
    <row r="1340" ht="24.95" customHeight="1" x14ac:dyDescent="0.25"/>
    <row r="1341" ht="24.95" customHeight="1" x14ac:dyDescent="0.25"/>
    <row r="1342" ht="24.95" customHeight="1" x14ac:dyDescent="0.25"/>
    <row r="1343" ht="24.95" customHeight="1" x14ac:dyDescent="0.25"/>
    <row r="1344" ht="24.95" customHeight="1" x14ac:dyDescent="0.25"/>
    <row r="1345" ht="24.95" customHeight="1" x14ac:dyDescent="0.25"/>
    <row r="1346" ht="24.95" customHeight="1" x14ac:dyDescent="0.25"/>
    <row r="1347" ht="24.95" customHeight="1" x14ac:dyDescent="0.25"/>
    <row r="1348" ht="24.95" customHeight="1" x14ac:dyDescent="0.25"/>
    <row r="1349" ht="24.95" customHeight="1" x14ac:dyDescent="0.25"/>
    <row r="1350" ht="24.95" customHeight="1" x14ac:dyDescent="0.25"/>
    <row r="1351" ht="24.95" customHeight="1" x14ac:dyDescent="0.25"/>
    <row r="1352" ht="24.95" customHeight="1" x14ac:dyDescent="0.25"/>
    <row r="1353" ht="24.95" customHeight="1" x14ac:dyDescent="0.25"/>
    <row r="1354" ht="24.95" customHeight="1" x14ac:dyDescent="0.25"/>
    <row r="1355" ht="24.95" customHeight="1" x14ac:dyDescent="0.25"/>
    <row r="1356" ht="24.95" customHeight="1" x14ac:dyDescent="0.25"/>
    <row r="1357" ht="24.95" customHeight="1" x14ac:dyDescent="0.25"/>
    <row r="1358" ht="24.95" customHeight="1" x14ac:dyDescent="0.25"/>
    <row r="1359" ht="24.95" customHeight="1" x14ac:dyDescent="0.25"/>
    <row r="1360" ht="24.95" customHeight="1" x14ac:dyDescent="0.25"/>
    <row r="1361" ht="24.95" customHeight="1" x14ac:dyDescent="0.25"/>
    <row r="1362" ht="24.95" customHeight="1" x14ac:dyDescent="0.25"/>
    <row r="1363" ht="24.95" customHeight="1" x14ac:dyDescent="0.25"/>
    <row r="1364" ht="24.95" customHeight="1" x14ac:dyDescent="0.25"/>
    <row r="1365" ht="24.95" customHeight="1" x14ac:dyDescent="0.25"/>
    <row r="1366" ht="24.95" customHeight="1" x14ac:dyDescent="0.25"/>
    <row r="1367" ht="24.95" customHeight="1" x14ac:dyDescent="0.25"/>
    <row r="1368" ht="24.95" customHeight="1" x14ac:dyDescent="0.25"/>
    <row r="1369" ht="24.95" customHeight="1" x14ac:dyDescent="0.25"/>
    <row r="1370" ht="24.95" customHeight="1" x14ac:dyDescent="0.25"/>
    <row r="1371" ht="24.95" customHeight="1" x14ac:dyDescent="0.25"/>
    <row r="1372" ht="24.95" customHeight="1" x14ac:dyDescent="0.25"/>
    <row r="1373" ht="24.95" customHeight="1" x14ac:dyDescent="0.25"/>
    <row r="1374" ht="24.95" customHeight="1" x14ac:dyDescent="0.25"/>
    <row r="1375" ht="24.95" customHeight="1" x14ac:dyDescent="0.25"/>
    <row r="1376" ht="24.95" customHeight="1" x14ac:dyDescent="0.25"/>
    <row r="1377" ht="24.95" customHeight="1" x14ac:dyDescent="0.25"/>
    <row r="1378" ht="24.95" customHeight="1" x14ac:dyDescent="0.25"/>
    <row r="1379" ht="24.95" customHeight="1" x14ac:dyDescent="0.25"/>
    <row r="1380" ht="24.95" customHeight="1" x14ac:dyDescent="0.25"/>
    <row r="1381" ht="24.95" customHeight="1" x14ac:dyDescent="0.25"/>
    <row r="1382" ht="24.95" customHeight="1" x14ac:dyDescent="0.25"/>
    <row r="1383" ht="24.95" customHeight="1" x14ac:dyDescent="0.25"/>
    <row r="1384" ht="24.95" customHeight="1" x14ac:dyDescent="0.25"/>
    <row r="1385" ht="24.95" customHeight="1" x14ac:dyDescent="0.25"/>
    <row r="1386" ht="24.95" customHeight="1" x14ac:dyDescent="0.25"/>
    <row r="1387" ht="24.95" customHeight="1" x14ac:dyDescent="0.25"/>
    <row r="1388" ht="24.95" customHeight="1" x14ac:dyDescent="0.25"/>
    <row r="1389" ht="24.95" customHeight="1" x14ac:dyDescent="0.25"/>
    <row r="1390" ht="24.95" customHeight="1" x14ac:dyDescent="0.25"/>
    <row r="1391" ht="24.95" customHeight="1" x14ac:dyDescent="0.25"/>
    <row r="1392" ht="24.95" customHeight="1" x14ac:dyDescent="0.25"/>
    <row r="1393" ht="24.95" customHeight="1" x14ac:dyDescent="0.25"/>
    <row r="1394" ht="24.95" customHeight="1" x14ac:dyDescent="0.25"/>
    <row r="1395" ht="24.95" customHeight="1" x14ac:dyDescent="0.25"/>
    <row r="1396" ht="24.95" customHeight="1" x14ac:dyDescent="0.25"/>
    <row r="1397" ht="24.95" customHeight="1" x14ac:dyDescent="0.25"/>
    <row r="1398" ht="24.95" customHeight="1" x14ac:dyDescent="0.25"/>
    <row r="1399" ht="24.95" customHeight="1" x14ac:dyDescent="0.25"/>
    <row r="1400" ht="24.95" customHeight="1" x14ac:dyDescent="0.25"/>
    <row r="1401" ht="24.95" customHeight="1" x14ac:dyDescent="0.25"/>
    <row r="1402" ht="24.95" customHeight="1" x14ac:dyDescent="0.25"/>
    <row r="1403" ht="24.95" customHeight="1" x14ac:dyDescent="0.25"/>
    <row r="1404" ht="24.95" customHeight="1" x14ac:dyDescent="0.25"/>
    <row r="1405" ht="24.95" customHeight="1" x14ac:dyDescent="0.25"/>
    <row r="1406" ht="24.95" customHeight="1" x14ac:dyDescent="0.25"/>
    <row r="1407" ht="24.95" customHeight="1" x14ac:dyDescent="0.25"/>
    <row r="1408" ht="24.95" customHeight="1" x14ac:dyDescent="0.25"/>
    <row r="1409" ht="24.95" customHeight="1" x14ac:dyDescent="0.25"/>
    <row r="1410" ht="24.95" customHeight="1" x14ac:dyDescent="0.25"/>
    <row r="1411" ht="24.95" customHeight="1" x14ac:dyDescent="0.25"/>
    <row r="1412" ht="24.95" customHeight="1" x14ac:dyDescent="0.25"/>
    <row r="1413" ht="24.95" customHeight="1" x14ac:dyDescent="0.25"/>
    <row r="1414" ht="24.95" customHeight="1" x14ac:dyDescent="0.25"/>
    <row r="1415" ht="24.95" customHeight="1" x14ac:dyDescent="0.25"/>
    <row r="1416" ht="24.95" customHeight="1" x14ac:dyDescent="0.25"/>
    <row r="1417" ht="24.95" customHeight="1" x14ac:dyDescent="0.25"/>
    <row r="1418" ht="24.95" customHeight="1" x14ac:dyDescent="0.25"/>
    <row r="1419" ht="24.95" customHeight="1" x14ac:dyDescent="0.25"/>
    <row r="1420" ht="24.95" customHeight="1" x14ac:dyDescent="0.25"/>
    <row r="1421" ht="24.95" customHeight="1" x14ac:dyDescent="0.25"/>
    <row r="1422" ht="24.95" customHeight="1" x14ac:dyDescent="0.25"/>
    <row r="1423" ht="24.95" customHeight="1" x14ac:dyDescent="0.25"/>
    <row r="1424" ht="24.95" customHeight="1" x14ac:dyDescent="0.25"/>
    <row r="1425" ht="24.95" customHeight="1" x14ac:dyDescent="0.25"/>
    <row r="1426" ht="24.95" customHeight="1" x14ac:dyDescent="0.25"/>
    <row r="1427" ht="24.95" customHeight="1" x14ac:dyDescent="0.25"/>
    <row r="1428" ht="24.95" customHeight="1" x14ac:dyDescent="0.25"/>
    <row r="1429" ht="24.95" customHeight="1" x14ac:dyDescent="0.25"/>
    <row r="1430" ht="24.95" customHeight="1" x14ac:dyDescent="0.25"/>
    <row r="1431" ht="24.95" customHeight="1" x14ac:dyDescent="0.25"/>
    <row r="1432" ht="24.95" customHeight="1" x14ac:dyDescent="0.25"/>
    <row r="1433" ht="24.95" customHeight="1" x14ac:dyDescent="0.25"/>
    <row r="1434" ht="24.95" customHeight="1" x14ac:dyDescent="0.25"/>
    <row r="1435" ht="24.95" customHeight="1" x14ac:dyDescent="0.25"/>
    <row r="1436" ht="24.95" customHeight="1" x14ac:dyDescent="0.25"/>
    <row r="1437" ht="24.95" customHeight="1" x14ac:dyDescent="0.25"/>
    <row r="1438" ht="24.95" customHeight="1" x14ac:dyDescent="0.25"/>
    <row r="1439" ht="24.95" customHeight="1" x14ac:dyDescent="0.25"/>
    <row r="1440" ht="24.95" customHeight="1" x14ac:dyDescent="0.25"/>
    <row r="1441" ht="24.95" customHeight="1" x14ac:dyDescent="0.25"/>
    <row r="1442" ht="24.95" customHeight="1" x14ac:dyDescent="0.25"/>
    <row r="1443" ht="24.95" customHeight="1" x14ac:dyDescent="0.25"/>
    <row r="1444" ht="24.95" customHeight="1" x14ac:dyDescent="0.25"/>
    <row r="1445" ht="24.95" customHeight="1" x14ac:dyDescent="0.25"/>
    <row r="1446" ht="24.95" customHeight="1" x14ac:dyDescent="0.25"/>
    <row r="1447" ht="24.95" customHeight="1" x14ac:dyDescent="0.25"/>
    <row r="1448" ht="24.95" customHeight="1" x14ac:dyDescent="0.25"/>
    <row r="1449" ht="24.95" customHeight="1" x14ac:dyDescent="0.25"/>
    <row r="1450" ht="24.95" customHeight="1" x14ac:dyDescent="0.25"/>
    <row r="1451" ht="24.95" customHeight="1" x14ac:dyDescent="0.25"/>
    <row r="1452" ht="24.95" customHeight="1" x14ac:dyDescent="0.25"/>
    <row r="1453" ht="24.95" customHeight="1" x14ac:dyDescent="0.25"/>
    <row r="1454" ht="24.95" customHeight="1" x14ac:dyDescent="0.25"/>
    <row r="1455" ht="24.95" customHeight="1" x14ac:dyDescent="0.25"/>
    <row r="1456" ht="24.95" customHeight="1" x14ac:dyDescent="0.25"/>
    <row r="1457" ht="24.95" customHeight="1" x14ac:dyDescent="0.25"/>
    <row r="1458" ht="24.95" customHeight="1" x14ac:dyDescent="0.25"/>
    <row r="1459" ht="24.95" customHeight="1" x14ac:dyDescent="0.25"/>
    <row r="1460" ht="24.95" customHeight="1" x14ac:dyDescent="0.25"/>
    <row r="1461" ht="24.95" customHeight="1" x14ac:dyDescent="0.25"/>
    <row r="1462" ht="24.95" customHeight="1" x14ac:dyDescent="0.25"/>
    <row r="1463" ht="24.95" customHeight="1" x14ac:dyDescent="0.25"/>
    <row r="1464" ht="24.95" customHeight="1" x14ac:dyDescent="0.25"/>
    <row r="1465" ht="24.95" customHeight="1" x14ac:dyDescent="0.25"/>
    <row r="1466" ht="24.95" customHeight="1" x14ac:dyDescent="0.25"/>
    <row r="1467" ht="24.95" customHeight="1" x14ac:dyDescent="0.25"/>
    <row r="1468" ht="24.95" customHeight="1" x14ac:dyDescent="0.25"/>
    <row r="1469" ht="24.95" customHeight="1" x14ac:dyDescent="0.25"/>
    <row r="1470" ht="24.95" customHeight="1" x14ac:dyDescent="0.25"/>
    <row r="1471" ht="24.95" customHeight="1" x14ac:dyDescent="0.25"/>
    <row r="1472" ht="24.95" customHeight="1" x14ac:dyDescent="0.25"/>
    <row r="1473" ht="24.95" customHeight="1" x14ac:dyDescent="0.25"/>
    <row r="1474" ht="24.95" customHeight="1" x14ac:dyDescent="0.25"/>
    <row r="1475" ht="24.95" customHeight="1" x14ac:dyDescent="0.25"/>
    <row r="1476" ht="24.95" customHeight="1" x14ac:dyDescent="0.25"/>
    <row r="1477" ht="24.95" customHeight="1" x14ac:dyDescent="0.25"/>
    <row r="1478" ht="24.95" customHeight="1" x14ac:dyDescent="0.25"/>
    <row r="1479" ht="24.95" customHeight="1" x14ac:dyDescent="0.25"/>
    <row r="1480" ht="24.95" customHeight="1" x14ac:dyDescent="0.25"/>
    <row r="1481" ht="24.95" customHeight="1" x14ac:dyDescent="0.25"/>
    <row r="1482" ht="24.95" customHeight="1" x14ac:dyDescent="0.25"/>
    <row r="1483" ht="24.95" customHeight="1" x14ac:dyDescent="0.25"/>
    <row r="1484" ht="24.95" customHeight="1" x14ac:dyDescent="0.25"/>
    <row r="1485" ht="24.95" customHeight="1" x14ac:dyDescent="0.25"/>
    <row r="1486" ht="24.95" customHeight="1" x14ac:dyDescent="0.25"/>
    <row r="1487" ht="24.95" customHeight="1" x14ac:dyDescent="0.25"/>
    <row r="1488" ht="24.95" customHeight="1" x14ac:dyDescent="0.25"/>
    <row r="1489" ht="24.95" customHeight="1" x14ac:dyDescent="0.25"/>
    <row r="1490" ht="24.95" customHeight="1" x14ac:dyDescent="0.25"/>
    <row r="1491" ht="24.95" customHeight="1" x14ac:dyDescent="0.25"/>
    <row r="1492" ht="24.95" customHeight="1" x14ac:dyDescent="0.25"/>
    <row r="1493" ht="24.95" customHeight="1" x14ac:dyDescent="0.25"/>
    <row r="1494" ht="24.95" customHeight="1" x14ac:dyDescent="0.25"/>
    <row r="1495" ht="24.95" customHeight="1" x14ac:dyDescent="0.25"/>
    <row r="1496" ht="24.95" customHeight="1" x14ac:dyDescent="0.25"/>
    <row r="1497" ht="24.95" customHeight="1" x14ac:dyDescent="0.25"/>
    <row r="1498" ht="24.95" customHeight="1" x14ac:dyDescent="0.25"/>
    <row r="1499" ht="24.95" customHeight="1" x14ac:dyDescent="0.25"/>
    <row r="1500" ht="24.95" customHeight="1" x14ac:dyDescent="0.25"/>
    <row r="1501" ht="24.95" customHeight="1" x14ac:dyDescent="0.25"/>
    <row r="1502" ht="24.95" customHeight="1" x14ac:dyDescent="0.25"/>
    <row r="1503" ht="24.95" customHeight="1" x14ac:dyDescent="0.25"/>
    <row r="1504" ht="24.95" customHeight="1" x14ac:dyDescent="0.25"/>
    <row r="1505" ht="24.95" customHeight="1" x14ac:dyDescent="0.25"/>
    <row r="1506" ht="24.95" customHeight="1" x14ac:dyDescent="0.25"/>
    <row r="1507" ht="24.95" customHeight="1" x14ac:dyDescent="0.25"/>
    <row r="1508" ht="24.95" customHeight="1" x14ac:dyDescent="0.25"/>
    <row r="1509" ht="24.95" customHeight="1" x14ac:dyDescent="0.25"/>
    <row r="1510" ht="24.95" customHeight="1" x14ac:dyDescent="0.25"/>
    <row r="1511" ht="24.95" customHeight="1" x14ac:dyDescent="0.25"/>
    <row r="1512" ht="24.95" customHeight="1" x14ac:dyDescent="0.25"/>
    <row r="1513" ht="24.95" customHeight="1" x14ac:dyDescent="0.25"/>
    <row r="1514" ht="24.95" customHeight="1" x14ac:dyDescent="0.25"/>
    <row r="1515" ht="24.95" customHeight="1" x14ac:dyDescent="0.25"/>
    <row r="1516" ht="24.95" customHeight="1" x14ac:dyDescent="0.25"/>
    <row r="1517" ht="24.95" customHeight="1" x14ac:dyDescent="0.25"/>
    <row r="1518" ht="24.95" customHeight="1" x14ac:dyDescent="0.25"/>
    <row r="1519" ht="24.95" customHeight="1" x14ac:dyDescent="0.25"/>
    <row r="1520" ht="24.95" customHeight="1" x14ac:dyDescent="0.25"/>
    <row r="1521" ht="24.95" customHeight="1" x14ac:dyDescent="0.25"/>
    <row r="1522" ht="24.95" customHeight="1" x14ac:dyDescent="0.25"/>
    <row r="1523" ht="24.95" customHeight="1" x14ac:dyDescent="0.25"/>
    <row r="1524" ht="24.95" customHeight="1" x14ac:dyDescent="0.25"/>
    <row r="1525" ht="24.95" customHeight="1" x14ac:dyDescent="0.25"/>
    <row r="1526" ht="24.95" customHeight="1" x14ac:dyDescent="0.25"/>
    <row r="1527" ht="24.95" customHeight="1" x14ac:dyDescent="0.25"/>
    <row r="1528" ht="24.95" customHeight="1" x14ac:dyDescent="0.25"/>
    <row r="1529" ht="24.95" customHeight="1" x14ac:dyDescent="0.25"/>
    <row r="1530" ht="24.95" customHeight="1" x14ac:dyDescent="0.25"/>
    <row r="1531" ht="24.95" customHeight="1" x14ac:dyDescent="0.25"/>
    <row r="1532" ht="24.95" customHeight="1" x14ac:dyDescent="0.25"/>
    <row r="1533" ht="24.95" customHeight="1" x14ac:dyDescent="0.25"/>
    <row r="1534" ht="24.95" customHeight="1" x14ac:dyDescent="0.25"/>
    <row r="1535" ht="24.95" customHeight="1" x14ac:dyDescent="0.25"/>
    <row r="1536" ht="24.95" customHeight="1" x14ac:dyDescent="0.25"/>
    <row r="1537" ht="24.95" customHeight="1" x14ac:dyDescent="0.25"/>
    <row r="1538" ht="24.95" customHeight="1" x14ac:dyDescent="0.25"/>
    <row r="1539" ht="24.95" customHeight="1" x14ac:dyDescent="0.25"/>
    <row r="1540" ht="24.95" customHeight="1" x14ac:dyDescent="0.25"/>
    <row r="1541" ht="24.95" customHeight="1" x14ac:dyDescent="0.25"/>
    <row r="1542" ht="24.95" customHeight="1" x14ac:dyDescent="0.25"/>
    <row r="1543" ht="24.95" customHeight="1" x14ac:dyDescent="0.25"/>
    <row r="1544" ht="24.95" customHeight="1" x14ac:dyDescent="0.25"/>
    <row r="1545" ht="24.95" customHeight="1" x14ac:dyDescent="0.25"/>
    <row r="1546" ht="24.95" customHeight="1" x14ac:dyDescent="0.25"/>
    <row r="1547" ht="24.95" customHeight="1" x14ac:dyDescent="0.25"/>
    <row r="1548" ht="24.95" customHeight="1" x14ac:dyDescent="0.25"/>
    <row r="1549" ht="24.95" customHeight="1" x14ac:dyDescent="0.25"/>
    <row r="1550" ht="24.95" customHeight="1" x14ac:dyDescent="0.25"/>
    <row r="1551" ht="24.95" customHeight="1" x14ac:dyDescent="0.25"/>
    <row r="1552" ht="24.95" customHeight="1" x14ac:dyDescent="0.25"/>
    <row r="1553" ht="24.95" customHeight="1" x14ac:dyDescent="0.25"/>
    <row r="1554" ht="24.95" customHeight="1" x14ac:dyDescent="0.25"/>
    <row r="1555" ht="24.95" customHeight="1" x14ac:dyDescent="0.25"/>
    <row r="1556" ht="24.95" customHeight="1" x14ac:dyDescent="0.25"/>
    <row r="1557" ht="24.95" customHeight="1" x14ac:dyDescent="0.25"/>
    <row r="1558" ht="24.95" customHeight="1" x14ac:dyDescent="0.25"/>
    <row r="1559" ht="24.95" customHeight="1" x14ac:dyDescent="0.25"/>
    <row r="1560" ht="24.95" customHeight="1" x14ac:dyDescent="0.25"/>
    <row r="1561" ht="24.95" customHeight="1" x14ac:dyDescent="0.25"/>
    <row r="1562" ht="24.95" customHeight="1" x14ac:dyDescent="0.25"/>
    <row r="1563" ht="24.95" customHeight="1" x14ac:dyDescent="0.25"/>
    <row r="1564" ht="24.95" customHeight="1" x14ac:dyDescent="0.25"/>
    <row r="1565" ht="24.95" customHeight="1" x14ac:dyDescent="0.25"/>
    <row r="1566" ht="24.95" customHeight="1" x14ac:dyDescent="0.25"/>
    <row r="1567" ht="24.95" customHeight="1" x14ac:dyDescent="0.25"/>
    <row r="1568" ht="24.95" customHeight="1" x14ac:dyDescent="0.25"/>
  </sheetData>
  <mergeCells count="8">
    <mergeCell ref="A1:N1"/>
    <mergeCell ref="C2:L2"/>
    <mergeCell ref="A3:A4"/>
    <mergeCell ref="B3:B4"/>
    <mergeCell ref="C3:C4"/>
    <mergeCell ref="D3:D4"/>
    <mergeCell ref="E3:E4"/>
    <mergeCell ref="F3:N3"/>
  </mergeCells>
  <printOptions horizontalCentered="1"/>
  <pageMargins left="0.59055118110236227" right="0" top="0.78740157480314965" bottom="0.59055118110236227" header="0.31496062992125984" footer="0.31496062992125984"/>
  <pageSetup scale="80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6391-E896-4B95-8EC9-8BB31484E7D9}">
  <dimension ref="J16:Y93"/>
  <sheetViews>
    <sheetView topLeftCell="L17" zoomScale="190" zoomScaleNormal="190" workbookViewId="0">
      <selection activeCell="X20" sqref="X20"/>
    </sheetView>
  </sheetViews>
  <sheetFormatPr baseColWidth="10" defaultColWidth="11.796875" defaultRowHeight="15" x14ac:dyDescent="0.25"/>
  <cols>
    <col min="1" max="9" width="11.796875" style="17"/>
    <col min="10" max="10" width="15.796875" style="17" bestFit="1" customWidth="1"/>
    <col min="11" max="11" width="13.3984375" style="17" bestFit="1" customWidth="1"/>
    <col min="12" max="12" width="15" style="17" bestFit="1" customWidth="1"/>
    <col min="13" max="13" width="11.796875" style="17"/>
    <col min="14" max="14" width="13.3984375" style="17" bestFit="1" customWidth="1"/>
    <col min="15" max="15" width="15.3984375" style="17" customWidth="1"/>
    <col min="16" max="16" width="13.3984375" style="17" bestFit="1" customWidth="1"/>
    <col min="17" max="17" width="15" style="17" bestFit="1" customWidth="1"/>
    <col min="18" max="18" width="11.796875" style="17"/>
    <col min="19" max="20" width="13.3984375" style="17" bestFit="1" customWidth="1"/>
    <col min="21" max="21" width="15" style="17" bestFit="1" customWidth="1"/>
    <col min="22" max="22" width="11.796875" style="17"/>
    <col min="23" max="23" width="13.3984375" style="17" bestFit="1" customWidth="1"/>
    <col min="24" max="25" width="15" style="17" bestFit="1" customWidth="1"/>
    <col min="26" max="16384" width="11.796875" style="17"/>
  </cols>
  <sheetData>
    <row r="16" spans="11:11" x14ac:dyDescent="0.25">
      <c r="K16" s="20">
        <v>0.03</v>
      </c>
    </row>
    <row r="17" spans="10:25" x14ac:dyDescent="0.25">
      <c r="J17" s="36" t="s">
        <v>472</v>
      </c>
      <c r="O17" s="36" t="s">
        <v>473</v>
      </c>
      <c r="S17" s="36" t="s">
        <v>475</v>
      </c>
      <c r="W17" s="36" t="s">
        <v>476</v>
      </c>
    </row>
    <row r="18" spans="10:25" x14ac:dyDescent="0.25">
      <c r="J18" s="16"/>
      <c r="K18" s="16"/>
      <c r="M18" s="18"/>
      <c r="N18" s="20"/>
      <c r="O18" s="16"/>
      <c r="P18" s="16"/>
      <c r="S18" s="16"/>
      <c r="T18" s="16"/>
      <c r="W18" s="16"/>
      <c r="X18" s="16"/>
    </row>
    <row r="19" spans="10:25" x14ac:dyDescent="0.25">
      <c r="J19" s="16"/>
      <c r="K19" s="16"/>
      <c r="M19" s="18"/>
      <c r="O19" s="16"/>
      <c r="P19" s="16"/>
      <c r="S19" s="16"/>
      <c r="T19" s="16"/>
      <c r="W19" s="16"/>
      <c r="X19" s="16"/>
    </row>
    <row r="20" spans="10:25" x14ac:dyDescent="0.25">
      <c r="J20" s="16">
        <v>4728</v>
      </c>
      <c r="K20" s="16">
        <v>5400</v>
      </c>
      <c r="L20" s="18">
        <f>K20*2</f>
        <v>10800</v>
      </c>
      <c r="N20" s="18">
        <f>9081/2</f>
        <v>4540.5</v>
      </c>
      <c r="O20" s="16">
        <v>4244.5</v>
      </c>
      <c r="P20" s="16">
        <v>4830</v>
      </c>
      <c r="Q20" s="18">
        <f>P20*2</f>
        <v>9660</v>
      </c>
      <c r="S20" s="16">
        <v>4995</v>
      </c>
      <c r="T20" s="16">
        <v>5410</v>
      </c>
      <c r="U20" s="18">
        <f>T20*2</f>
        <v>10820</v>
      </c>
      <c r="W20" s="16">
        <v>7575</v>
      </c>
      <c r="X20" s="16">
        <v>8500</v>
      </c>
      <c r="Y20" s="18">
        <f>X20*2</f>
        <v>17000</v>
      </c>
    </row>
    <row r="21" spans="10:25" x14ac:dyDescent="0.25">
      <c r="J21" s="16">
        <v>3124.36</v>
      </c>
      <c r="K21" s="16">
        <v>3124.36</v>
      </c>
      <c r="O21" s="16">
        <v>3124.36</v>
      </c>
      <c r="P21" s="16">
        <v>3124.36</v>
      </c>
      <c r="S21" s="16">
        <v>3124.36</v>
      </c>
      <c r="T21" s="16">
        <v>3124.36</v>
      </c>
      <c r="W21" s="16">
        <v>6382.81</v>
      </c>
      <c r="X21" s="16">
        <v>7641.91</v>
      </c>
    </row>
    <row r="22" spans="10:25" x14ac:dyDescent="0.25">
      <c r="J22" s="16">
        <f>J20-J21</f>
        <v>1603.6399999999999</v>
      </c>
      <c r="K22" s="16">
        <f>K20-K21</f>
        <v>2275.64</v>
      </c>
      <c r="O22" s="16">
        <f>O20-O21</f>
        <v>1120.1399999999999</v>
      </c>
      <c r="P22" s="16">
        <f>P20-P21</f>
        <v>1705.6399999999999</v>
      </c>
      <c r="S22" s="16">
        <f>S20-S21</f>
        <v>1870.6399999999999</v>
      </c>
      <c r="T22" s="16">
        <f>T20-T21</f>
        <v>2285.64</v>
      </c>
      <c r="W22" s="16">
        <f>W20-W21</f>
        <v>1192.1899999999996</v>
      </c>
      <c r="X22" s="16">
        <f>X20-X21</f>
        <v>858.09000000000015</v>
      </c>
    </row>
    <row r="23" spans="10:25" x14ac:dyDescent="0.25">
      <c r="J23" s="19">
        <v>0.10879999999999999</v>
      </c>
      <c r="K23" s="19">
        <v>0.10879999999999999</v>
      </c>
      <c r="O23" s="19">
        <v>0.10879999999999999</v>
      </c>
      <c r="P23" s="19">
        <v>0.10879999999999999</v>
      </c>
      <c r="S23" s="19">
        <v>0.10879999999999999</v>
      </c>
      <c r="T23" s="19">
        <v>0.10879999999999999</v>
      </c>
      <c r="W23" s="19">
        <v>0.1792</v>
      </c>
      <c r="X23" s="19">
        <v>0.21360000000000001</v>
      </c>
    </row>
    <row r="24" spans="10:25" x14ac:dyDescent="0.25">
      <c r="J24" s="16">
        <f>J22*J23</f>
        <v>174.47603199999998</v>
      </c>
      <c r="K24" s="16">
        <f>K22*K23</f>
        <v>247.58963199999997</v>
      </c>
      <c r="O24" s="16">
        <f>O22*O23</f>
        <v>121.87123199999998</v>
      </c>
      <c r="P24" s="16">
        <f>P22*P23</f>
        <v>185.57363199999998</v>
      </c>
      <c r="S24" s="16">
        <f>S22*S23</f>
        <v>203.52563199999997</v>
      </c>
      <c r="T24" s="16">
        <f>T22*T23</f>
        <v>248.67763199999996</v>
      </c>
      <c r="W24" s="16">
        <f>W22*W23</f>
        <v>213.64044799999994</v>
      </c>
      <c r="X24" s="16">
        <f>X22*X23</f>
        <v>183.28802400000004</v>
      </c>
    </row>
    <row r="25" spans="10:25" x14ac:dyDescent="0.25">
      <c r="J25" s="16">
        <v>183.45</v>
      </c>
      <c r="K25" s="16">
        <v>183.45</v>
      </c>
      <c r="O25" s="16">
        <v>183.45</v>
      </c>
      <c r="P25" s="16">
        <v>183.45</v>
      </c>
      <c r="S25" s="16">
        <v>183.45</v>
      </c>
      <c r="T25" s="16">
        <v>183.45</v>
      </c>
      <c r="W25" s="16">
        <v>583.65</v>
      </c>
      <c r="X25" s="16">
        <v>809.25</v>
      </c>
    </row>
    <row r="26" spans="10:25" x14ac:dyDescent="0.25">
      <c r="J26" s="16">
        <f>J24+J25</f>
        <v>357.92603199999996</v>
      </c>
      <c r="K26" s="16">
        <f>K24+K25</f>
        <v>431.03963199999998</v>
      </c>
      <c r="O26" s="16">
        <f>O24+O25</f>
        <v>305.32123199999995</v>
      </c>
      <c r="P26" s="16">
        <f>P24+P25</f>
        <v>369.02363199999996</v>
      </c>
      <c r="S26" s="16">
        <f>S24+S25</f>
        <v>386.97563199999996</v>
      </c>
      <c r="T26" s="16">
        <f>T24+T25</f>
        <v>432.12763199999995</v>
      </c>
      <c r="W26" s="16">
        <f>W24+W25</f>
        <v>797.29044799999997</v>
      </c>
      <c r="X26" s="16">
        <f>X24+X25</f>
        <v>992.53802400000006</v>
      </c>
    </row>
    <row r="27" spans="10:25" x14ac:dyDescent="0.25">
      <c r="J27" s="16"/>
      <c r="K27" s="16"/>
      <c r="O27" s="16">
        <v>195</v>
      </c>
      <c r="P27" s="16"/>
      <c r="S27" s="16"/>
      <c r="T27" s="16"/>
      <c r="W27" s="16"/>
      <c r="X27" s="16"/>
    </row>
    <row r="28" spans="10:25" x14ac:dyDescent="0.25">
      <c r="J28" s="16"/>
      <c r="K28" s="16"/>
      <c r="O28" s="16">
        <f>O26-O27</f>
        <v>110.32123199999995</v>
      </c>
      <c r="P28" s="16"/>
      <c r="S28" s="16"/>
      <c r="T28" s="16"/>
      <c r="W28" s="16"/>
      <c r="X28" s="16"/>
    </row>
    <row r="29" spans="10:25" x14ac:dyDescent="0.25">
      <c r="J29" s="16"/>
      <c r="K29" s="16"/>
      <c r="O29" s="16"/>
      <c r="P29" s="16"/>
      <c r="S29" s="16"/>
      <c r="T29" s="16"/>
      <c r="W29" s="16"/>
      <c r="X29" s="16"/>
    </row>
    <row r="30" spans="10:25" x14ac:dyDescent="0.25">
      <c r="J30" s="16">
        <f>J20</f>
        <v>4728</v>
      </c>
      <c r="K30" s="16">
        <f>K20</f>
        <v>5400</v>
      </c>
      <c r="O30" s="16">
        <f>O20+O27</f>
        <v>4439.5</v>
      </c>
      <c r="P30" s="16">
        <f>P20+P27</f>
        <v>4830</v>
      </c>
      <c r="S30" s="16">
        <f>S20+S27</f>
        <v>4995</v>
      </c>
      <c r="T30" s="16">
        <f>T20+T27</f>
        <v>5410</v>
      </c>
      <c r="W30" s="16">
        <f>W20+W27</f>
        <v>7575</v>
      </c>
      <c r="X30" s="16">
        <f>X20+X27</f>
        <v>8500</v>
      </c>
    </row>
    <row r="31" spans="10:25" x14ac:dyDescent="0.25">
      <c r="J31" s="16">
        <f>J20*0.3</f>
        <v>1418.3999999999999</v>
      </c>
      <c r="K31" s="16">
        <f>K20*0.3</f>
        <v>1620</v>
      </c>
      <c r="O31" s="16">
        <f>O20*0.3</f>
        <v>1273.3499999999999</v>
      </c>
      <c r="P31" s="16">
        <f>P20*0.3</f>
        <v>1449</v>
      </c>
      <c r="S31" s="16">
        <f>S20*0.3</f>
        <v>1498.5</v>
      </c>
      <c r="T31" s="16">
        <f>T20*0.3</f>
        <v>1623</v>
      </c>
      <c r="W31" s="16">
        <f>W20*0.3</f>
        <v>2272.5</v>
      </c>
      <c r="X31" s="16">
        <f>X20*0.3</f>
        <v>2550</v>
      </c>
    </row>
    <row r="32" spans="10:25" x14ac:dyDescent="0.25">
      <c r="J32" s="16">
        <f>J26</f>
        <v>357.92603199999996</v>
      </c>
      <c r="K32" s="16">
        <f>K26</f>
        <v>431.03963199999998</v>
      </c>
      <c r="O32" s="16">
        <f>O26</f>
        <v>305.32123199999995</v>
      </c>
      <c r="P32" s="16">
        <f>P26</f>
        <v>369.02363199999996</v>
      </c>
      <c r="S32" s="16">
        <f>S26</f>
        <v>386.97563199999996</v>
      </c>
      <c r="T32" s="16">
        <f>T26</f>
        <v>432.12763199999995</v>
      </c>
      <c r="W32" s="16">
        <f>W26</f>
        <v>797.29044799999997</v>
      </c>
      <c r="X32" s="16">
        <f>X26</f>
        <v>992.53802400000006</v>
      </c>
    </row>
    <row r="33" spans="10:24" x14ac:dyDescent="0.25">
      <c r="J33" s="21">
        <f>J30+J31-J32</f>
        <v>5788.4739679999993</v>
      </c>
      <c r="K33" s="21">
        <f>K30+K31-K32</f>
        <v>6588.960368</v>
      </c>
      <c r="O33" s="21">
        <f>O30+O31-O32</f>
        <v>5407.5287680000001</v>
      </c>
      <c r="P33" s="21">
        <f>P30+P31-P32</f>
        <v>5909.9763679999996</v>
      </c>
      <c r="S33" s="21">
        <f>S30+S31-S32</f>
        <v>6106.5243680000003</v>
      </c>
      <c r="T33" s="21">
        <f>T30+T31-T32</f>
        <v>6600.8723680000003</v>
      </c>
      <c r="W33" s="21">
        <f>W30+W31-W32</f>
        <v>9050.2095520000003</v>
      </c>
      <c r="X33" s="21">
        <f>X30+X31-X32</f>
        <v>10057.461976000001</v>
      </c>
    </row>
    <row r="34" spans="10:24" x14ac:dyDescent="0.25">
      <c r="J34" s="16"/>
      <c r="O34" s="16"/>
      <c r="S34" s="16"/>
      <c r="W34" s="16"/>
    </row>
    <row r="35" spans="10:24" x14ac:dyDescent="0.25">
      <c r="J35" s="16"/>
      <c r="K35" s="18">
        <f>J33-K33</f>
        <v>-800.48640000000069</v>
      </c>
      <c r="O35" s="16"/>
      <c r="P35" s="18">
        <f>O33-P33</f>
        <v>-502.44759999999951</v>
      </c>
      <c r="S35" s="16"/>
      <c r="T35" s="18">
        <f>S33-T33</f>
        <v>-494.34799999999996</v>
      </c>
      <c r="W35" s="16"/>
      <c r="X35" s="18">
        <f>W33-X33</f>
        <v>-1007.2524240000002</v>
      </c>
    </row>
    <row r="36" spans="10:24" x14ac:dyDescent="0.25">
      <c r="J36" s="16"/>
      <c r="O36" s="16"/>
      <c r="S36" s="16"/>
      <c r="W36" s="16"/>
    </row>
    <row r="37" spans="10:24" x14ac:dyDescent="0.25">
      <c r="J37" s="16"/>
    </row>
    <row r="38" spans="10:24" x14ac:dyDescent="0.25">
      <c r="J38" s="16"/>
      <c r="K38" s="16"/>
    </row>
    <row r="39" spans="10:24" x14ac:dyDescent="0.25">
      <c r="J39" s="16"/>
      <c r="K39" s="16"/>
    </row>
    <row r="40" spans="10:24" x14ac:dyDescent="0.25">
      <c r="J40" s="16"/>
      <c r="K40" s="16"/>
    </row>
    <row r="41" spans="10:24" x14ac:dyDescent="0.25">
      <c r="J41" s="16"/>
      <c r="K41" s="16"/>
    </row>
    <row r="42" spans="10:24" x14ac:dyDescent="0.25">
      <c r="J42" s="16"/>
      <c r="K42" s="16"/>
    </row>
    <row r="43" spans="10:24" x14ac:dyDescent="0.25">
      <c r="J43" s="16"/>
      <c r="K43" s="16"/>
    </row>
    <row r="44" spans="10:24" x14ac:dyDescent="0.25">
      <c r="J44" s="16"/>
      <c r="K44" s="16"/>
    </row>
    <row r="45" spans="10:24" x14ac:dyDescent="0.25">
      <c r="J45" s="16"/>
      <c r="K45" s="16"/>
    </row>
    <row r="46" spans="10:24" x14ac:dyDescent="0.25">
      <c r="J46" s="16"/>
      <c r="K46" s="16"/>
    </row>
    <row r="47" spans="10:24" x14ac:dyDescent="0.25">
      <c r="J47" s="16"/>
      <c r="K47" s="16"/>
    </row>
    <row r="48" spans="10:24" x14ac:dyDescent="0.25">
      <c r="J48" s="16"/>
      <c r="K48" s="16"/>
    </row>
    <row r="49" spans="10:11" x14ac:dyDescent="0.25">
      <c r="J49" s="16"/>
      <c r="K49" s="16"/>
    </row>
    <row r="50" spans="10:11" x14ac:dyDescent="0.25">
      <c r="J50" s="16"/>
      <c r="K50" s="16"/>
    </row>
    <row r="51" spans="10:11" x14ac:dyDescent="0.25">
      <c r="J51" s="16"/>
      <c r="K51" s="16"/>
    </row>
    <row r="52" spans="10:11" x14ac:dyDescent="0.25">
      <c r="J52" s="16"/>
      <c r="K52" s="16"/>
    </row>
    <row r="53" spans="10:11" x14ac:dyDescent="0.25">
      <c r="J53" s="16"/>
      <c r="K53" s="16"/>
    </row>
    <row r="54" spans="10:11" x14ac:dyDescent="0.25">
      <c r="J54" s="16"/>
      <c r="K54" s="16"/>
    </row>
    <row r="55" spans="10:11" x14ac:dyDescent="0.25">
      <c r="J55" s="16"/>
      <c r="K55" s="16"/>
    </row>
    <row r="56" spans="10:11" x14ac:dyDescent="0.25">
      <c r="J56" s="16"/>
      <c r="K56" s="16"/>
    </row>
    <row r="57" spans="10:11" x14ac:dyDescent="0.25">
      <c r="J57" s="16"/>
      <c r="K57" s="16"/>
    </row>
    <row r="58" spans="10:11" x14ac:dyDescent="0.25">
      <c r="J58" s="16"/>
      <c r="K58" s="16"/>
    </row>
    <row r="59" spans="10:11" x14ac:dyDescent="0.25">
      <c r="J59" s="16"/>
      <c r="K59" s="16"/>
    </row>
    <row r="60" spans="10:11" x14ac:dyDescent="0.25">
      <c r="J60" s="16"/>
      <c r="K60" s="16"/>
    </row>
    <row r="61" spans="10:11" x14ac:dyDescent="0.25">
      <c r="J61" s="16"/>
      <c r="K61" s="16"/>
    </row>
    <row r="62" spans="10:11" x14ac:dyDescent="0.25">
      <c r="J62" s="16"/>
      <c r="K62" s="16"/>
    </row>
    <row r="63" spans="10:11" x14ac:dyDescent="0.25">
      <c r="J63" s="16"/>
      <c r="K63" s="16"/>
    </row>
    <row r="64" spans="10:11" x14ac:dyDescent="0.25">
      <c r="J64" s="16"/>
      <c r="K64" s="16"/>
    </row>
    <row r="65" spans="10:11" x14ac:dyDescent="0.25">
      <c r="J65" s="16"/>
      <c r="K65" s="16"/>
    </row>
    <row r="66" spans="10:11" x14ac:dyDescent="0.25">
      <c r="J66" s="16"/>
      <c r="K66" s="16"/>
    </row>
    <row r="67" spans="10:11" x14ac:dyDescent="0.25">
      <c r="J67" s="16"/>
      <c r="K67" s="16"/>
    </row>
    <row r="68" spans="10:11" x14ac:dyDescent="0.25">
      <c r="J68" s="16"/>
      <c r="K68" s="16"/>
    </row>
    <row r="69" spans="10:11" x14ac:dyDescent="0.25">
      <c r="J69" s="16"/>
      <c r="K69" s="16"/>
    </row>
    <row r="70" spans="10:11" x14ac:dyDescent="0.25">
      <c r="J70" s="16"/>
      <c r="K70" s="16"/>
    </row>
    <row r="71" spans="10:11" x14ac:dyDescent="0.25">
      <c r="J71" s="16"/>
      <c r="K71" s="16"/>
    </row>
    <row r="72" spans="10:11" x14ac:dyDescent="0.25">
      <c r="J72" s="16"/>
      <c r="K72" s="16"/>
    </row>
    <row r="73" spans="10:11" x14ac:dyDescent="0.25">
      <c r="J73" s="16"/>
      <c r="K73" s="16"/>
    </row>
    <row r="74" spans="10:11" x14ac:dyDescent="0.25">
      <c r="J74" s="16"/>
      <c r="K74" s="16"/>
    </row>
    <row r="75" spans="10:11" x14ac:dyDescent="0.25">
      <c r="J75" s="16"/>
      <c r="K75" s="16"/>
    </row>
    <row r="76" spans="10:11" x14ac:dyDescent="0.25">
      <c r="J76" s="16"/>
      <c r="K76" s="16"/>
    </row>
    <row r="77" spans="10:11" x14ac:dyDescent="0.25">
      <c r="J77" s="16"/>
      <c r="K77" s="16"/>
    </row>
    <row r="78" spans="10:11" x14ac:dyDescent="0.25">
      <c r="J78" s="16"/>
      <c r="K78" s="16"/>
    </row>
    <row r="79" spans="10:11" x14ac:dyDescent="0.25">
      <c r="J79" s="16"/>
      <c r="K79" s="16"/>
    </row>
    <row r="80" spans="10:11" x14ac:dyDescent="0.25">
      <c r="J80" s="16"/>
      <c r="K80" s="16"/>
    </row>
    <row r="81" spans="10:11" x14ac:dyDescent="0.25">
      <c r="J81" s="16"/>
      <c r="K81" s="16"/>
    </row>
    <row r="82" spans="10:11" x14ac:dyDescent="0.25">
      <c r="J82" s="16"/>
      <c r="K82" s="16"/>
    </row>
    <row r="83" spans="10:11" x14ac:dyDescent="0.25">
      <c r="J83" s="16"/>
      <c r="K83" s="16"/>
    </row>
    <row r="84" spans="10:11" x14ac:dyDescent="0.25">
      <c r="J84" s="16"/>
      <c r="K84" s="16"/>
    </row>
    <row r="85" spans="10:11" x14ac:dyDescent="0.25">
      <c r="J85" s="16"/>
      <c r="K85" s="16"/>
    </row>
    <row r="86" spans="10:11" x14ac:dyDescent="0.25">
      <c r="J86" s="16"/>
      <c r="K86" s="16"/>
    </row>
    <row r="87" spans="10:11" x14ac:dyDescent="0.25">
      <c r="J87" s="16"/>
      <c r="K87" s="16"/>
    </row>
    <row r="88" spans="10:11" x14ac:dyDescent="0.25">
      <c r="J88" s="16"/>
      <c r="K88" s="16"/>
    </row>
    <row r="89" spans="10:11" x14ac:dyDescent="0.25">
      <c r="J89" s="16"/>
      <c r="K89" s="16"/>
    </row>
    <row r="90" spans="10:11" x14ac:dyDescent="0.25">
      <c r="J90" s="16"/>
      <c r="K90" s="16"/>
    </row>
    <row r="91" spans="10:11" x14ac:dyDescent="0.25">
      <c r="J91" s="16"/>
      <c r="K91" s="16"/>
    </row>
    <row r="92" spans="10:11" x14ac:dyDescent="0.25">
      <c r="J92" s="16"/>
      <c r="K92" s="16"/>
    </row>
    <row r="93" spans="10:11" x14ac:dyDescent="0.25">
      <c r="J93" s="16"/>
      <c r="K9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CALENDARIO DE INGRESOS 2026</vt:lpstr>
      <vt:lpstr>PLANTILLA</vt:lpstr>
      <vt:lpstr>Hoja1 (2)</vt:lpstr>
      <vt:lpstr>'CALENDARIO DE INGRESOS 2026'!Área_de_impresión</vt:lpstr>
      <vt:lpstr>PLANTILLA!Área_de_impresión</vt:lpstr>
      <vt:lpstr>'CALENDARIO DE INGRESOS 2026'!Títulos_a_imprimir</vt:lpstr>
      <vt:lpstr>PLANTILLA!Títulos_a_imprimir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Teso509</dc:creator>
  <cp:lastModifiedBy>Tes-memo</cp:lastModifiedBy>
  <cp:lastPrinted>2026-05-14T19:28:44Z</cp:lastPrinted>
  <dcterms:created xsi:type="dcterms:W3CDTF">2024-11-21T20:21:40Z</dcterms:created>
  <dcterms:modified xsi:type="dcterms:W3CDTF">2026-05-14T19:28:51Z</dcterms:modified>
</cp:coreProperties>
</file>