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OCT-DIC 21\"/>
    </mc:Choice>
  </mc:AlternateContent>
  <bookViews>
    <workbookView xWindow="0" yWindow="0" windowWidth="23040" windowHeight="9528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ACT!$A$1:$E$221</definedName>
    <definedName name="_xlnm.Print_Area" localSheetId="1">ESF!$A$1:$H$149</definedName>
    <definedName name="_xlnm.Print_Area" localSheetId="11">Memoria!$A$1:$H$49</definedName>
  </definedNames>
  <calcPr calcId="152511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<sst xmlns="http://schemas.openxmlformats.org/spreadsheetml/2006/main" count="898" uniqueCount="634">
  <si>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</si>
  <si>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</si>
  <si>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</si>
  <si>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</si>
  <si>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</si>
  <si>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</si>
  <si>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</si>
  <si>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</si>
  <si>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</si>
  <si>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</si>
  <si>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</si>
  <si>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</si>
  <si>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</si>
  <si>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</si>
  <si>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</si>
  <si>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</si>
  <si>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</si>
  <si>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</si>
  <si>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</si>
  <si>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</si>
  <si>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</si>
  <si>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</si>
  <si>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</si>
  <si>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</si>
  <si>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</si>
  <si>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</si>
  <si>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</si>
  <si>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</si>
  <si>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</si>
  <si>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</si>
  <si>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</si>
  <si>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</si>
  <si>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</si>
  <si>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</si>
  <si>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</si>
  <si>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</si>
  <si>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</si>
  <si>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</si>
  <si>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</si>
  <si>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</si>
  <si>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</si>
  <si>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</si>
  <si>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</si>
  <si>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</si>
  <si>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</si>
  <si>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</si>
  <si>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</si>
  <si>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</si>
  <si>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</si>
  <si>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</si>
  <si>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</si>
  <si>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</si>
  <si>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</si>
  <si>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</si>
  <si>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</si>
  <si>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</si>
  <si>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</si>
  <si>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</si>
  <si>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</si>
  <si>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</si>
  <si>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</si>
  <si>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</si>
  <si>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</si>
  <si>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</si>
  <si>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</si>
  <si>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</si>
  <si>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</si>
  <si>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</si>
  <si>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</si>
  <si>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</si>
  <si>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</si>
  <si>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</si>
  <si>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</si>
  <si>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</si>
  <si>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</si>
  <si>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</si>
  <si>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</si>
  <si>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</si>
  <si>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</si>
  <si>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</si>
  <si>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</si>
  <si>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</si>
  <si>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</si>
  <si>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</si>
  <si>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</si>
  <si>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</si>
  <si>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</si>
  <si>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</si>
  <si>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</si>
  <si>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</si>
  <si>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</si>
  <si>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</si>
  <si>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</si>
  <si>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</si>
  <si>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</si>
  <si>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</si>
  <si>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</si>
  <si>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</si>
  <si>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</si>
  <si>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</si>
  <si>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</si>
  <si>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</si>
  <si>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</si>
  <si>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</si>
  <si>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</si>
  <si>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</si>
  <si>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</si>
  <si>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</si>
  <si>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</si>
  <si>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</si>
  <si>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</si>
  <si>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</si>
  <si>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</si>
  <si>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</si>
  <si>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</si>
  <si>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</si>
  <si>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</si>
  <si>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</si>
  <si>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</si>
  <si>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</si>
  <si>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</si>
  <si>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</si>
  <si>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</si>
  <si>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</si>
  <si>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</si>
  <si>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</si>
  <si>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</si>
  <si>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</si>
  <si>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</si>
  <si>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</si>
  <si>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</si>
  <si>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</si>
  <si>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</si>
  <si>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</si>
  <si>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</si>
  <si>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</si>
  <si>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</si>
  <si>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</si>
  <si>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</si>
  <si>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</si>
  <si>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</si>
  <si>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</si>
  <si>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</si>
  <si>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</si>
  <si>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</si>
  <si>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</si>
  <si>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</si>
  <si>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</si>
  <si>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</si>
  <si>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</si>
  <si>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</si>
  <si>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</si>
  <si>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</si>
  <si>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</si>
  <si>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</si>
  <si>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</si>
  <si>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</si>
  <si>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</si>
  <si>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</si>
  <si>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</si>
  <si>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</si>
  <si>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</si>
  <si>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</si>
  <si>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</si>
  <si>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</si>
  <si>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</si>
  <si>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</si>
  <si>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</si>
  <si>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</si>
  <si>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</si>
  <si>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</si>
  <si>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</si>
  <si>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</si>
  <si>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</si>
  <si>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</si>
  <si>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</si>
  <si>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</si>
  <si>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</si>
  <si>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</si>
  <si>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</si>
  <si>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</si>
  <si>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</si>
  <si>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</si>
  <si>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</si>
  <si>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</si>
  <si>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</si>
  <si>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</si>
  <si>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</si>
  <si>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</si>
  <si>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</si>
  <si>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</si>
  <si>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</si>
  <si>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</si>
  <si>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</si>
  <si>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</si>
  <si>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</si>
  <si>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</si>
  <si>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</si>
  <si>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</si>
  <si>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</si>
  <si>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</si>
  <si>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</si>
  <si>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</si>
  <si>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</si>
  <si>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</si>
  <si>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</si>
  <si>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</si>
  <si>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</si>
  <si>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</si>
  <si>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</si>
  <si>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</si>
  <si>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</si>
  <si>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</si>
  <si>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</si>
  <si>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</si>
  <si>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</si>
  <si>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</si>
  <si>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</si>
  <si>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</si>
  <si>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</si>
  <si>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</si>
  <si>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</si>
  <si>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</si>
  <si>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</si>
  <si>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</si>
  <si>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</si>
  <si>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</si>
  <si>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</si>
  <si>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</si>
  <si>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</si>
  <si>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</si>
  <si>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</si>
  <si>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</si>
  <si>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</si>
  <si>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</si>
  <si>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</si>
  <si>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</si>
  <si>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</si>
  <si>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</si>
  <si>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</si>
  <si>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</si>
  <si>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</si>
  <si>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</si>
  <si>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</si>
  <si>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</si>
  <si>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</si>
  <si>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</si>
  <si>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</si>
  <si>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</si>
  <si>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</si>
  <si>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</si>
  <si>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</si>
  <si>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</si>
  <si>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</si>
  <si>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</si>
  <si>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</si>
  <si>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</si>
  <si>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</si>
  <si>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</si>
  <si>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</si>
  <si>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</si>
  <si>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</si>
  <si>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</si>
  <si>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</si>
  <si>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</si>
  <si>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</si>
  <si>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</si>
  <si>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</si>
  <si>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</si>
  <si>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</si>
  <si>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</si>
  <si>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</si>
  <si>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</si>
  <si>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</si>
  <si>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</si>
  <si>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</si>
  <si>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</si>
  <si>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</si>
  <si>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</si>
  <si>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</si>
  <si>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</si>
  <si>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</si>
  <si>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</si>
  <si>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</si>
  <si>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</si>
  <si>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</si>
  <si>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</si>
  <si>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</si>
  <si>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</si>
  <si>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</si>
  <si>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</si>
  <si>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</si>
  <si>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</si>
  <si>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</si>
  <si>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</si>
  <si>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</si>
  <si>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</si>
  <si>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</si>
  <si>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</si>
  <si>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</si>
  <si>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</si>
  <si>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</si>
  <si>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</si>
  <si>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</si>
  <si>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</si>
  <si>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</si>
  <si>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</si>
  <si>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</si>
  <si>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</si>
  <si>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</si>
  <si>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</si>
  <si>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</si>
  <si>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</si>
  <si>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</si>
  <si>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</si>
  <si>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</si>
  <si>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</si>
  <si>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</si>
  <si>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</si>
  <si>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</si>
  <si>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</si>
  <si>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</si>
  <si>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</si>
  <si>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</si>
  <si>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</si>
  <si>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</si>
  <si>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</si>
  <si>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</si>
  <si>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</si>
  <si>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</si>
  <si>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</si>
  <si>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</si>
  <si>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</si>
  <si>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</si>
  <si>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</si>
  <si>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</si>
  <si>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</si>
  <si>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</si>
  <si>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</si>
  <si>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</si>
  <si>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</si>
  <si>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</si>
  <si>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</si>
  <si>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</si>
  <si>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</si>
  <si>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</si>
  <si>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</si>
  <si>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</si>
  <si>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</si>
  <si>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</si>
  <si>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</si>
  <si>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</si>
  <si>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</si>
  <si>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</si>
  <si>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</si>
  <si>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</si>
  <si>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</si>
  <si>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</si>
  <si>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</si>
  <si>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</si>
  <si>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</si>
  <si>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</si>
  <si>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</si>
  <si>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</si>
  <si>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</si>
  <si>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</si>
  <si>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</si>
  <si>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</si>
  <si>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</si>
  <si>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</si>
  <si>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</si>
  <si>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</si>
  <si>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</si>
  <si>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</si>
  <si>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</si>
  <si>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</si>
  <si>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</si>
  <si>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</si>
  <si>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</si>
  <si>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</si>
  <si>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</si>
  <si>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</si>
  <si>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</si>
  <si>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</si>
  <si>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</si>
  <si>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</si>
  <si>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</si>
  <si>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</si>
  <si>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</si>
  <si>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</si>
  <si>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</si>
  <si>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</si>
  <si>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</si>
  <si>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</si>
  <si>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</si>
  <si>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</si>
  <si>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</si>
  <si>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</si>
  <si>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</si>
  <si>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</si>
  <si>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</si>
  <si>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</si>
  <si>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</si>
  <si>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</si>
  <si>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</si>
  <si>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</si>
  <si>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</si>
  <si>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</si>
  <si>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</si>
  <si>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</si>
  <si>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</si>
  <si>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</si>
  <si>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</si>
  <si>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</si>
  <si>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</si>
  <si>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</si>
  <si>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</si>
  <si>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</si>
  <si>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</si>
  <si>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</si>
  <si>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</si>
  <si>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</si>
  <si>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</si>
  <si>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</si>
  <si>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</si>
  <si>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</si>
  <si>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</si>
  <si>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</si>
  <si>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</si>
  <si>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</si>
  <si>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</si>
  <si>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</si>
  <si>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</si>
  <si>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</si>
  <si>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</si>
  <si>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</si>
  <si>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</si>
  <si>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</si>
  <si>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</si>
  <si>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</si>
  <si>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</si>
  <si>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</si>
  <si>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</si>
  <si>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</si>
  <si>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</si>
  <si>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</si>
  <si>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</si>
  <si>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</si>
  <si>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</si>
  <si>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</si>
  <si>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</si>
  <si>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</si>
  <si>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</si>
  <si>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</si>
  <si>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</si>
  <si>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</si>
  <si>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</si>
  <si>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</si>
  <si>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</si>
  <si>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</si>
  <si>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</si>
  <si>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</si>
  <si>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</si>
  <si>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</si>
  <si>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</si>
  <si>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</si>
  <si>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</si>
  <si>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</si>
  <si>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</si>
  <si>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</si>
  <si>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</si>
  <si>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</si>
  <si>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</si>
  <si>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</si>
  <si>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</si>
  <si>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</si>
  <si>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</si>
  <si>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</si>
  <si>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</si>
  <si>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</si>
  <si>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</si>
  <si>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</si>
  <si>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</si>
  <si>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</si>
  <si>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</si>
  <si>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</si>
  <si>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</si>
  <si>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</si>
  <si>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</si>
  <si>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</si>
  <si>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</si>
  <si>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</si>
  <si>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</si>
  <si>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</si>
  <si>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</si>
  <si>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</si>
  <si>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</si>
  <si>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</si>
  <si>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</si>
  <si>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</si>
  <si>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</si>
  <si>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</si>
  <si>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</si>
  <si>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</si>
  <si>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</si>
  <si>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</si>
  <si>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</si>
  <si>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</si>
  <si>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</si>
  <si>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</si>
  <si>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</si>
  <si>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</si>
  <si>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</si>
  <si>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</si>
  <si>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</si>
  <si>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</si>
  <si>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</si>
  <si>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</si>
  <si>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</si>
  <si>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</si>
  <si>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</si>
  <si>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</si>
  <si>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</si>
  <si>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</si>
  <si>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</si>
  <si>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</si>
  <si>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</si>
  <si>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</si>
  <si>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</si>
  <si>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</si>
  <si>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</si>
  <si>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</si>
  <si>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</si>
  <si>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</si>
  <si>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</si>
  <si>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</si>
  <si>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</si>
  <si>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</si>
  <si>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</si>
  <si>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</si>
  <si>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</si>
  <si>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</si>
  <si>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</si>
  <si>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</si>
  <si>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</si>
  <si>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</si>
  <si>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</si>
  <si>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</si>
  <si>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</si>
  <si>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</si>
  <si>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</si>
  <si>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</si>
  <si>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</si>
  <si>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</si>
  <si>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</si>
  <si>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</si>
  <si>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</si>
  <si>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</si>
  <si>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</si>
  <si>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</si>
  <si>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</si>
  <si>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</si>
  <si>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</si>
  <si>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</si>
  <si>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</si>
  <si>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</si>
  <si>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</si>
  <si>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</si>
  <si>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</si>
  <si>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</si>
  <si>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</si>
  <si>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</si>
  <si>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</si>
  <si>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</si>
  <si>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</si>
  <si>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</si>
  <si>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</si>
  <si>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</si>
  <si>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</si>
  <si>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</si>
  <si>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</si>
  <si>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</si>
  <si>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</si>
  <si>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</si>
  <si>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</si>
  <si>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</si>
  <si>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</si>
  <si>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</si>
  <si>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</si>
  <si>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</si>
  <si>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</si>
  <si>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</si>
  <si>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</si>
  <si>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</si>
  <si>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</si>
  <si>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</si>
  <si>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</si>
  <si>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</si>
  <si>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</si>
  <si>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</si>
  <si>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</si>
  <si>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</si>
  <si>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</si>
  <si>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</si>
  <si>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</si>
  <si>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</si>
  <si>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</si>
  <si>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</si>
  <si>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</si>
  <si>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</si>
  <si>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</si>
  <si>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</si>
  <si>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</si>
  <si>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</si>
  <si>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</si>
  <si>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</si>
  <si>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</si>
  <si>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</si>
  <si>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</si>
  <si>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</si>
  <si>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</si>
  <si>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</si>
  <si>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</si>
  <si>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</si>
  <si>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</si>
  <si>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</si>
  <si>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Sistema para el Desarrollo Integral de la Familia del Municipio de Acámbaro, Guanajuato</t>
  </si>
  <si>
    <t>Correspondiente del 1 de Enero AL 31 DE DICIEMBRE DEL 2021</t>
  </si>
  <si>
    <t>___________________________________________________</t>
  </si>
  <si>
    <t>______________________________________________________</t>
  </si>
  <si>
    <t xml:space="preserve">                    MTRA. YAZMIN ROMERO CORRAL</t>
  </si>
  <si>
    <t xml:space="preserve">                            DIRECTORA DEL SMDIF</t>
  </si>
  <si>
    <t xml:space="preserve">       SUBDIRECTORA DE ADMINISTRACION Y FINANZAS</t>
  </si>
  <si>
    <t xml:space="preserve">               C.P. BLANCA AURELIA ORTEGA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</si>
</sst>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2"/>
  <sheetViews>
    <sheetView zoomScaleNormal="100" zoomScaleSheetLayoutView="100" workbookViewId="0">
      <pane ySplit="4" topLeftCell="A25" activePane="bottomLeft" state="frozen"/>
      <selection activeCell="A14" sqref="A14:B14"/>
      <selection pane="bottomLeft" activeCell="B52" sqref="B52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39" t="s">
        <v>626</v>
      </c>
      <c r="B1" s="139"/>
      <c r="C1" s="19"/>
      <c r="D1" s="16" t="s">
        <v>614</v>
      </c>
      <c r="E1" s="17">
        <v>2021</v>
      </c>
    </row>
    <row r="2" spans="1:5" ht="18.899999999999999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899999999999999" customHeight="1" x14ac:dyDescent="0.2">
      <c r="A3" s="141" t="s">
        <v>627</v>
      </c>
      <c r="B3" s="141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0.8" thickBot="1" x14ac:dyDescent="0.25">
      <c r="A40" s="11"/>
      <c r="B40" s="12"/>
    </row>
    <row r="43" spans="1:2" x14ac:dyDescent="0.2">
      <c r="B43" s="4" t="s">
        <v>628</v>
      </c>
    </row>
    <row r="44" spans="1:2" x14ac:dyDescent="0.2">
      <c r="B44" s="4" t="s">
        <v>630</v>
      </c>
    </row>
    <row r="45" spans="1:2" x14ac:dyDescent="0.2">
      <c r="B45" s="4" t="s">
        <v>631</v>
      </c>
    </row>
    <row r="50" spans="2:2" x14ac:dyDescent="0.2">
      <c r="B50" s="4" t="s">
        <v>629</v>
      </c>
    </row>
    <row r="51" spans="2:2" x14ac:dyDescent="0.2">
      <c r="B51" s="4" t="s">
        <v>633</v>
      </c>
    </row>
    <row r="52" spans="2:2" x14ac:dyDescent="0.2">
      <c r="B52" s="4" t="s">
        <v>632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89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A5" sqref="A5"/>
    </sheetView>
  </sheetViews>
  <sheetFormatPr baseColWidth="10" defaultColWidth="11.44140625" defaultRowHeight="10.199999999999999" x14ac:dyDescent="0.2"/>
  <cols>
    <col min="1" max="1" width="3.33203125" style="41" customWidth="1"/>
    <col min="2" max="2" width="63.109375" style="41" customWidth="1"/>
    <col min="3" max="3" width="17.6640625" style="41" customWidth="1"/>
    <col min="4" max="16384" width="11.44140625" style="41"/>
  </cols>
  <sheetData>
    <row r="1" spans="1:3" s="39" customFormat="1" ht="18" customHeight="1" x14ac:dyDescent="0.3">
      <c r="A1" s="145" t="s">
        <v>626</v>
      </c>
      <c r="B1" s="146"/>
      <c r="C1" s="147"/>
    </row>
    <row r="2" spans="1:3" s="39" customFormat="1" ht="18" customHeight="1" x14ac:dyDescent="0.3">
      <c r="A2" s="148" t="s">
        <v>44</v>
      </c>
      <c r="B2" s="149"/>
      <c r="C2" s="150"/>
    </row>
    <row r="3" spans="1:3" s="39" customFormat="1" ht="18" customHeight="1" x14ac:dyDescent="0.3">
      <c r="A3" s="148" t="s">
        <v>627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11284834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11284834</v>
      </c>
    </row>
  </sheetData>
  <mergeCells count="4">
    <mergeCell ref="A1:C1"/>
    <mergeCell ref="A2:C2"/>
    <mergeCell ref="A3:C3"/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A4" sqref="A4:C4"/>
    </sheetView>
  </sheetViews>
  <sheetFormatPr baseColWidth="10" defaultColWidth="11.44140625" defaultRowHeight="10.199999999999999" x14ac:dyDescent="0.2"/>
  <cols>
    <col min="1" max="1" width="3.6640625" style="41" customWidth="1"/>
    <col min="2" max="2" width="62.109375" style="41" customWidth="1"/>
    <col min="3" max="3" width="17.6640625" style="41" customWidth="1"/>
    <col min="4" max="16384" width="11.44140625" style="41"/>
  </cols>
  <sheetData>
    <row r="1" spans="1:3" s="43" customFormat="1" ht="18.899999999999999" customHeight="1" x14ac:dyDescent="0.3">
      <c r="A1" s="154" t="s">
        <v>626</v>
      </c>
      <c r="B1" s="155"/>
      <c r="C1" s="156"/>
    </row>
    <row r="2" spans="1:3" s="43" customFormat="1" ht="18.899999999999999" customHeight="1" x14ac:dyDescent="0.3">
      <c r="A2" s="157" t="s">
        <v>45</v>
      </c>
      <c r="B2" s="158"/>
      <c r="C2" s="159"/>
    </row>
    <row r="3" spans="1:3" s="43" customFormat="1" ht="18.899999999999999" customHeight="1" x14ac:dyDescent="0.3">
      <c r="A3" s="157" t="s">
        <v>627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10354888.460000001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0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0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0</v>
      </c>
    </row>
    <row r="31" spans="1:3" x14ac:dyDescent="0.2">
      <c r="A31" s="100" t="s">
        <v>564</v>
      </c>
      <c r="B31" s="83" t="s">
        <v>442</v>
      </c>
      <c r="C31" s="93">
        <v>0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10354888.460000001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selection sqref="A1:H49"/>
    </sheetView>
  </sheetViews>
  <sheetFormatPr baseColWidth="10" defaultColWidth="9.109375" defaultRowHeight="10.199999999999999" x14ac:dyDescent="0.2"/>
  <cols>
    <col min="1" max="1" width="10" style="31" customWidth="1"/>
    <col min="2" max="2" width="68.5546875" style="31" bestFit="1" customWidth="1"/>
    <col min="3" max="3" width="17.44140625" style="31" bestFit="1" customWidth="1"/>
    <col min="4" max="5" width="23.6640625" style="31" bestFit="1" customWidth="1"/>
    <col min="6" max="6" width="19.33203125" style="31" customWidth="1"/>
    <col min="7" max="7" width="20.5546875" style="31" customWidth="1"/>
    <col min="8" max="10" width="20.33203125" style="31" customWidth="1"/>
    <col min="11" max="16384" width="9.109375" style="31"/>
  </cols>
  <sheetData>
    <row r="1" spans="1:10" ht="18.899999999999999" customHeight="1" x14ac:dyDescent="0.2">
      <c r="A1" s="144" t="s">
        <v>626</v>
      </c>
      <c r="B1" s="160"/>
      <c r="C1" s="160"/>
      <c r="D1" s="160"/>
      <c r="E1" s="160"/>
      <c r="F1" s="160"/>
      <c r="G1" s="29" t="s">
        <v>614</v>
      </c>
      <c r="H1" s="30">
        <v>2021</v>
      </c>
    </row>
    <row r="2" spans="1:10" ht="18.899999999999999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899999999999999" customHeight="1" x14ac:dyDescent="0.2">
      <c r="A3" s="161" t="s">
        <v>627</v>
      </c>
      <c r="B3" s="162"/>
      <c r="C3" s="162"/>
      <c r="D3" s="162"/>
      <c r="E3" s="162"/>
      <c r="F3" s="162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3.2" x14ac:dyDescent="0.25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" customHeight="1" x14ac:dyDescent="0.2">
      <c r="A16" s="133" t="s">
        <v>610</v>
      </c>
    </row>
    <row r="17" spans="1:4" s="129" customFormat="1" ht="12.9" customHeight="1" x14ac:dyDescent="0.2">
      <c r="A17" s="134"/>
    </row>
    <row r="18" spans="1:4" s="129" customFormat="1" ht="12.9" customHeight="1" x14ac:dyDescent="0.2">
      <c r="A18" s="46" t="s">
        <v>98</v>
      </c>
    </row>
    <row r="19" spans="1:4" s="129" customFormat="1" ht="12.9" customHeight="1" x14ac:dyDescent="0.2">
      <c r="A19" s="137" t="s">
        <v>611</v>
      </c>
    </row>
    <row r="20" spans="1:4" s="129" customFormat="1" ht="12.9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5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"/>
  <sheetViews>
    <sheetView zoomScale="106" zoomScaleNormal="106" workbookViewId="0">
      <selection sqref="A1:H149"/>
    </sheetView>
  </sheetViews>
  <sheetFormatPr baseColWidth="10" defaultColWidth="9.109375" defaultRowHeight="10.199999999999999" x14ac:dyDescent="0.2"/>
  <cols>
    <col min="1" max="1" width="10" style="22" customWidth="1"/>
    <col min="2" max="2" width="64.5546875" style="22" bestFit="1" customWidth="1"/>
    <col min="3" max="3" width="16.44140625" style="22" bestFit="1" customWidth="1"/>
    <col min="4" max="4" width="19.109375" style="22" customWidth="1"/>
    <col min="5" max="5" width="28" style="22" customWidth="1"/>
    <col min="6" max="6" width="22.6640625" style="22" customWidth="1"/>
    <col min="7" max="8" width="16.6640625" style="22" customWidth="1"/>
    <col min="9" max="9" width="27.109375" style="22" customWidth="1"/>
    <col min="10" max="16384" width="9.109375" style="22"/>
  </cols>
  <sheetData>
    <row r="1" spans="1:8" s="18" customFormat="1" ht="18.899999999999999" customHeight="1" x14ac:dyDescent="0.3">
      <c r="A1" s="142" t="s">
        <v>626</v>
      </c>
      <c r="B1" s="143"/>
      <c r="C1" s="143"/>
      <c r="D1" s="143"/>
      <c r="E1" s="143"/>
      <c r="F1" s="143"/>
      <c r="G1" s="16" t="s">
        <v>614</v>
      </c>
      <c r="H1" s="27">
        <v>2021</v>
      </c>
    </row>
    <row r="2" spans="1:8" s="18" customFormat="1" ht="18.899999999999999" customHeight="1" x14ac:dyDescent="0.3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899999999999999" customHeight="1" x14ac:dyDescent="0.3">
      <c r="A3" s="142" t="s">
        <v>627</v>
      </c>
      <c r="B3" s="143"/>
      <c r="C3" s="143"/>
      <c r="D3" s="143"/>
      <c r="E3" s="143"/>
      <c r="F3" s="143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479394.89</v>
      </c>
      <c r="D15" s="26">
        <v>477604.31</v>
      </c>
      <c r="E15" s="26">
        <v>400754.63</v>
      </c>
      <c r="F15" s="26">
        <v>380267.09</v>
      </c>
      <c r="G15" s="26">
        <v>356273.16</v>
      </c>
    </row>
    <row r="16" spans="1:8" x14ac:dyDescent="0.2">
      <c r="A16" s="24">
        <v>1124</v>
      </c>
      <c r="B16" s="22" t="s">
        <v>203</v>
      </c>
      <c r="C16" s="26">
        <v>16</v>
      </c>
      <c r="D16" s="26">
        <v>16</v>
      </c>
      <c r="E16" s="26">
        <v>16</v>
      </c>
      <c r="F16" s="26">
        <v>6016</v>
      </c>
      <c r="G16" s="26">
        <v>136541.71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-5460.95</v>
      </c>
      <c r="D20" s="26">
        <v>-5460.95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10000</v>
      </c>
      <c r="D21" s="26">
        <v>10000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928</v>
      </c>
      <c r="D23" s="26">
        <v>928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5447.71</v>
      </c>
      <c r="D25" s="26">
        <v>5447.71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4323370.16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4313890.16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9480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2990677.7800000003</v>
      </c>
      <c r="D62" s="26">
        <f t="shared" ref="D62:E62" si="0">SUM(D63:D70)</f>
        <v>0</v>
      </c>
      <c r="E62" s="26">
        <f t="shared" si="0"/>
        <v>-287505.51</v>
      </c>
    </row>
    <row r="63" spans="1:9" x14ac:dyDescent="0.2">
      <c r="A63" s="24">
        <v>1241</v>
      </c>
      <c r="B63" s="22" t="s">
        <v>240</v>
      </c>
      <c r="C63" s="26">
        <v>548228.32999999996</v>
      </c>
      <c r="D63" s="26">
        <v>0</v>
      </c>
      <c r="E63" s="26">
        <v>-67262.7</v>
      </c>
    </row>
    <row r="64" spans="1:9" x14ac:dyDescent="0.2">
      <c r="A64" s="24">
        <v>1242</v>
      </c>
      <c r="B64" s="22" t="s">
        <v>241</v>
      </c>
      <c r="C64" s="26">
        <v>0</v>
      </c>
      <c r="D64" s="26">
        <v>0</v>
      </c>
      <c r="E64" s="26">
        <v>0</v>
      </c>
    </row>
    <row r="65" spans="1:9" x14ac:dyDescent="0.2">
      <c r="A65" s="24">
        <v>1243</v>
      </c>
      <c r="B65" s="22" t="s">
        <v>242</v>
      </c>
      <c r="C65" s="26">
        <v>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2377407.9900000002</v>
      </c>
      <c r="D66" s="26">
        <v>0</v>
      </c>
      <c r="E66" s="26">
        <v>-220242.81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65041.46</v>
      </c>
      <c r="D68" s="26">
        <v>0</v>
      </c>
      <c r="E68" s="26">
        <v>0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0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178703.41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178703.41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579877.75</v>
      </c>
      <c r="D110" s="26">
        <f>SUM(D111:D119)</f>
        <v>579877.75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439838.49</v>
      </c>
      <c r="D111" s="26">
        <f>C111</f>
        <v>439838.49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26254</v>
      </c>
      <c r="D112" s="26">
        <f t="shared" ref="D112:D119" si="1">C112</f>
        <v>26254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928</v>
      </c>
      <c r="D113" s="26">
        <f t="shared" si="1"/>
        <v>928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59096.88</v>
      </c>
      <c r="D117" s="26">
        <f t="shared" si="1"/>
        <v>59096.88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53760.38</v>
      </c>
      <c r="D119" s="26">
        <f t="shared" si="1"/>
        <v>53760.38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1"/>
  <sheetViews>
    <sheetView zoomScaleNormal="100" workbookViewId="0">
      <selection sqref="A1:E221"/>
    </sheetView>
  </sheetViews>
  <sheetFormatPr baseColWidth="10" defaultColWidth="9.109375" defaultRowHeight="10.199999999999999" x14ac:dyDescent="0.2"/>
  <cols>
    <col min="1" max="1" width="10" style="22" customWidth="1"/>
    <col min="2" max="2" width="83" style="22" customWidth="1"/>
    <col min="3" max="4" width="15.6640625" style="22" customWidth="1"/>
    <col min="5" max="5" width="16.6640625" style="22" customWidth="1"/>
    <col min="6" max="16384" width="9.109375" style="22"/>
  </cols>
  <sheetData>
    <row r="1" spans="1:5" s="28" customFormat="1" ht="18.899999999999999" customHeight="1" x14ac:dyDescent="0.3">
      <c r="A1" s="140" t="s">
        <v>626</v>
      </c>
      <c r="B1" s="140"/>
      <c r="C1" s="140"/>
      <c r="D1" s="16" t="s">
        <v>614</v>
      </c>
      <c r="E1" s="27">
        <v>2021</v>
      </c>
    </row>
    <row r="2" spans="1:5" s="18" customFormat="1" ht="18.899999999999999" customHeight="1" x14ac:dyDescent="0.3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899999999999999" customHeight="1" x14ac:dyDescent="0.3">
      <c r="A3" s="140" t="s">
        <v>627</v>
      </c>
      <c r="B3" s="140"/>
      <c r="C3" s="140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2176394.5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0.399999999999999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0.399999999999999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0.399999999999999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0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0</v>
      </c>
      <c r="D35" s="102"/>
      <c r="E35" s="51"/>
    </row>
    <row r="36" spans="1:5" ht="20.399999999999999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0.399999999999999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2176394.5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0.399999999999999" x14ac:dyDescent="0.2">
      <c r="A49" s="52">
        <v>4173</v>
      </c>
      <c r="B49" s="54" t="s">
        <v>508</v>
      </c>
      <c r="C49" s="57">
        <v>2176394.5</v>
      </c>
      <c r="D49" s="102"/>
      <c r="E49" s="51"/>
    </row>
    <row r="50" spans="1:5" ht="20.399999999999999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0.399999999999999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0.399999999999999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0.399999999999999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0.6" x14ac:dyDescent="0.2">
      <c r="A58" s="52">
        <v>4200</v>
      </c>
      <c r="B58" s="54" t="s">
        <v>514</v>
      </c>
      <c r="C58" s="57">
        <f>+C59+C65</f>
        <v>8844363.9700000007</v>
      </c>
      <c r="D58" s="102"/>
      <c r="E58" s="51"/>
    </row>
    <row r="59" spans="1: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8844363.9700000007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8844363.9700000007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264075.53000000003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264075.53000000003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264075.53000000003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10354888.460000001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10152996.800000001</v>
      </c>
      <c r="D100" s="59">
        <f>C100/$C$99</f>
        <v>0.98050276825483063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8586432.620000001</v>
      </c>
      <c r="D101" s="59">
        <f t="shared" ref="D101:D164" si="0">C101/$C$99</f>
        <v>0.82921536558975162</v>
      </c>
      <c r="E101" s="58"/>
    </row>
    <row r="102" spans="1:5" x14ac:dyDescent="0.2">
      <c r="A102" s="56">
        <v>5111</v>
      </c>
      <c r="B102" s="53" t="s">
        <v>364</v>
      </c>
      <c r="C102" s="57">
        <v>6820878.4800000004</v>
      </c>
      <c r="D102" s="59">
        <f t="shared" si="0"/>
        <v>0.65871095631289878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1537189.64</v>
      </c>
      <c r="D104" s="59">
        <f t="shared" si="0"/>
        <v>0.14845062271197074</v>
      </c>
      <c r="E104" s="58"/>
    </row>
    <row r="105" spans="1:5" x14ac:dyDescent="0.2">
      <c r="A105" s="56">
        <v>5114</v>
      </c>
      <c r="B105" s="53" t="s">
        <v>367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368</v>
      </c>
      <c r="C106" s="57">
        <v>228364.5</v>
      </c>
      <c r="D106" s="59">
        <f t="shared" si="0"/>
        <v>2.2053786564882032E-2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739968.24999999988</v>
      </c>
      <c r="D108" s="59">
        <f t="shared" si="0"/>
        <v>7.146076491875604E-2</v>
      </c>
      <c r="E108" s="58"/>
    </row>
    <row r="109" spans="1:5" x14ac:dyDescent="0.2">
      <c r="A109" s="56">
        <v>5121</v>
      </c>
      <c r="B109" s="53" t="s">
        <v>371</v>
      </c>
      <c r="C109" s="57">
        <v>330440.34999999998</v>
      </c>
      <c r="D109" s="59">
        <f t="shared" si="0"/>
        <v>3.1911531570471399E-2</v>
      </c>
      <c r="E109" s="58"/>
    </row>
    <row r="110" spans="1:5" x14ac:dyDescent="0.2">
      <c r="A110" s="56">
        <v>5122</v>
      </c>
      <c r="B110" s="53" t="s">
        <v>372</v>
      </c>
      <c r="C110" s="57">
        <v>25003.919999999998</v>
      </c>
      <c r="D110" s="59">
        <f t="shared" si="0"/>
        <v>2.4146971835175128E-3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0</v>
      </c>
      <c r="D112" s="59">
        <f t="shared" si="0"/>
        <v>0</v>
      </c>
      <c r="E112" s="58"/>
    </row>
    <row r="113" spans="1:5" x14ac:dyDescent="0.2">
      <c r="A113" s="56">
        <v>5125</v>
      </c>
      <c r="B113" s="53" t="s">
        <v>375</v>
      </c>
      <c r="C113" s="57">
        <v>52354.34</v>
      </c>
      <c r="D113" s="59">
        <f t="shared" si="0"/>
        <v>5.0560023125541219E-3</v>
      </c>
      <c r="E113" s="58"/>
    </row>
    <row r="114" spans="1:5" x14ac:dyDescent="0.2">
      <c r="A114" s="56">
        <v>5126</v>
      </c>
      <c r="B114" s="53" t="s">
        <v>376</v>
      </c>
      <c r="C114" s="57">
        <v>262335.48</v>
      </c>
      <c r="D114" s="59">
        <f t="shared" si="0"/>
        <v>2.5334457344796928E-2</v>
      </c>
      <c r="E114" s="58"/>
    </row>
    <row r="115" spans="1:5" x14ac:dyDescent="0.2">
      <c r="A115" s="56">
        <v>5127</v>
      </c>
      <c r="B115" s="53" t="s">
        <v>377</v>
      </c>
      <c r="C115" s="57">
        <v>2770.08</v>
      </c>
      <c r="D115" s="59">
        <f t="shared" si="0"/>
        <v>2.6751422873366227E-4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67064.08</v>
      </c>
      <c r="D117" s="59">
        <f t="shared" si="0"/>
        <v>6.4765622786824295E-3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826595.92999999993</v>
      </c>
      <c r="D118" s="59">
        <f t="shared" si="0"/>
        <v>7.982663774632294E-2</v>
      </c>
      <c r="E118" s="58"/>
    </row>
    <row r="119" spans="1:5" x14ac:dyDescent="0.2">
      <c r="A119" s="56">
        <v>5131</v>
      </c>
      <c r="B119" s="53" t="s">
        <v>381</v>
      </c>
      <c r="C119" s="57">
        <v>193057.38</v>
      </c>
      <c r="D119" s="59">
        <f t="shared" si="0"/>
        <v>1.8644081077817808E-2</v>
      </c>
      <c r="E119" s="58"/>
    </row>
    <row r="120" spans="1:5" x14ac:dyDescent="0.2">
      <c r="A120" s="56">
        <v>5132</v>
      </c>
      <c r="B120" s="53" t="s">
        <v>382</v>
      </c>
      <c r="C120" s="57">
        <v>27840</v>
      </c>
      <c r="D120" s="59">
        <f t="shared" si="0"/>
        <v>2.688585213403641E-3</v>
      </c>
      <c r="E120" s="58"/>
    </row>
    <row r="121" spans="1:5" x14ac:dyDescent="0.2">
      <c r="A121" s="56">
        <v>5133</v>
      </c>
      <c r="B121" s="53" t="s">
        <v>383</v>
      </c>
      <c r="C121" s="57">
        <v>9470</v>
      </c>
      <c r="D121" s="59">
        <f t="shared" si="0"/>
        <v>9.1454389263406896E-4</v>
      </c>
      <c r="E121" s="58"/>
    </row>
    <row r="122" spans="1:5" x14ac:dyDescent="0.2">
      <c r="A122" s="56">
        <v>5134</v>
      </c>
      <c r="B122" s="53" t="s">
        <v>384</v>
      </c>
      <c r="C122" s="57">
        <v>104293.51</v>
      </c>
      <c r="D122" s="59">
        <f t="shared" si="0"/>
        <v>1.0071910518676895E-2</v>
      </c>
      <c r="E122" s="58"/>
    </row>
    <row r="123" spans="1:5" x14ac:dyDescent="0.2">
      <c r="A123" s="56">
        <v>5135</v>
      </c>
      <c r="B123" s="53" t="s">
        <v>385</v>
      </c>
      <c r="C123" s="57">
        <v>226563.64</v>
      </c>
      <c r="D123" s="59">
        <f t="shared" si="0"/>
        <v>2.1879872571799772E-2</v>
      </c>
      <c r="E123" s="58"/>
    </row>
    <row r="124" spans="1:5" x14ac:dyDescent="0.2">
      <c r="A124" s="56">
        <v>5136</v>
      </c>
      <c r="B124" s="53" t="s">
        <v>386</v>
      </c>
      <c r="C124" s="57">
        <v>16146.08</v>
      </c>
      <c r="D124" s="59">
        <f t="shared" si="0"/>
        <v>1.5592712623000093E-3</v>
      </c>
      <c r="E124" s="58"/>
    </row>
    <row r="125" spans="1:5" x14ac:dyDescent="0.2">
      <c r="A125" s="56">
        <v>5137</v>
      </c>
      <c r="B125" s="53" t="s">
        <v>387</v>
      </c>
      <c r="C125" s="57">
        <v>8187.84</v>
      </c>
      <c r="D125" s="59">
        <f t="shared" si="0"/>
        <v>7.9072218224550525E-4</v>
      </c>
      <c r="E125" s="58"/>
    </row>
    <row r="126" spans="1:5" x14ac:dyDescent="0.2">
      <c r="A126" s="56">
        <v>5138</v>
      </c>
      <c r="B126" s="53" t="s">
        <v>388</v>
      </c>
      <c r="C126" s="57">
        <v>65275.839999999997</v>
      </c>
      <c r="D126" s="59">
        <f t="shared" si="0"/>
        <v>6.303867033638718E-3</v>
      </c>
      <c r="E126" s="58"/>
    </row>
    <row r="127" spans="1:5" x14ac:dyDescent="0.2">
      <c r="A127" s="56">
        <v>5139</v>
      </c>
      <c r="B127" s="53" t="s">
        <v>389</v>
      </c>
      <c r="C127" s="57">
        <v>175761.64</v>
      </c>
      <c r="D127" s="59">
        <f t="shared" si="0"/>
        <v>1.6973783993806536E-2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201891.66</v>
      </c>
      <c r="D128" s="59">
        <f t="shared" si="0"/>
        <v>1.9497231745169371E-2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201891.66</v>
      </c>
      <c r="D138" s="59">
        <f t="shared" si="0"/>
        <v>1.9497231745169371E-2</v>
      </c>
      <c r="E138" s="58"/>
    </row>
    <row r="139" spans="1:5" x14ac:dyDescent="0.2">
      <c r="A139" s="56">
        <v>5241</v>
      </c>
      <c r="B139" s="53" t="s">
        <v>399</v>
      </c>
      <c r="C139" s="57">
        <v>201891.66</v>
      </c>
      <c r="D139" s="59">
        <f t="shared" si="0"/>
        <v>1.9497231745169371E-2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8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0.399999999999999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D2" sqref="D2:D3"/>
    </sheetView>
  </sheetViews>
  <sheetFormatPr baseColWidth="10" defaultColWidth="9.109375" defaultRowHeight="10.199999999999999" x14ac:dyDescent="0.2"/>
  <cols>
    <col min="1" max="1" width="10" style="31" customWidth="1"/>
    <col min="2" max="2" width="48.109375" style="31" customWidth="1"/>
    <col min="3" max="3" width="22.88671875" style="31" customWidth="1"/>
    <col min="4" max="5" width="16.6640625" style="31" customWidth="1"/>
    <col min="6" max="16384" width="9.109375" style="31"/>
  </cols>
  <sheetData>
    <row r="1" spans="1:5" ht="18.899999999999999" customHeight="1" x14ac:dyDescent="0.2">
      <c r="A1" s="144" t="s">
        <v>626</v>
      </c>
      <c r="B1" s="144"/>
      <c r="C1" s="144"/>
      <c r="D1" s="29" t="s">
        <v>614</v>
      </c>
      <c r="E1" s="30">
        <v>2021</v>
      </c>
    </row>
    <row r="2" spans="1:5" ht="18.899999999999999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899999999999999" customHeight="1" x14ac:dyDescent="0.2">
      <c r="A3" s="144" t="s">
        <v>627</v>
      </c>
      <c r="B3" s="144"/>
      <c r="C3" s="144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2401985.46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929945.54</v>
      </c>
    </row>
    <row r="15" spans="1:5" x14ac:dyDescent="0.2">
      <c r="A15" s="35">
        <v>3220</v>
      </c>
      <c r="B15" s="31" t="s">
        <v>474</v>
      </c>
      <c r="C15" s="36">
        <v>6666871.0599999996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opLeftCell="A57" workbookViewId="0">
      <selection sqref="A1:E80"/>
    </sheetView>
  </sheetViews>
  <sheetFormatPr baseColWidth="10" defaultColWidth="9.109375" defaultRowHeight="10.199999999999999" x14ac:dyDescent="0.2"/>
  <cols>
    <col min="1" max="1" width="10" style="31" customWidth="1"/>
    <col min="2" max="2" width="63.44140625" style="31" bestFit="1" customWidth="1"/>
    <col min="3" max="3" width="15.33203125" style="31" bestFit="1" customWidth="1"/>
    <col min="4" max="4" width="16.44140625" style="31" bestFit="1" customWidth="1"/>
    <col min="5" max="5" width="19.109375" style="31" customWidth="1"/>
    <col min="6" max="16384" width="9.109375" style="31"/>
  </cols>
  <sheetData>
    <row r="1" spans="1:5" s="37" customFormat="1" ht="18.899999999999999" customHeight="1" x14ac:dyDescent="0.3">
      <c r="A1" s="144" t="s">
        <v>626</v>
      </c>
      <c r="B1" s="144"/>
      <c r="C1" s="144"/>
      <c r="D1" s="29" t="s">
        <v>614</v>
      </c>
      <c r="E1" s="30">
        <v>2021</v>
      </c>
    </row>
    <row r="2" spans="1:5" s="37" customFormat="1" ht="18.899999999999999" customHeight="1" x14ac:dyDescent="0.3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899999999999999" customHeight="1" x14ac:dyDescent="0.3">
      <c r="A3" s="144" t="s">
        <v>627</v>
      </c>
      <c r="B3" s="144"/>
      <c r="C3" s="144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2999067.15</v>
      </c>
      <c r="D10" s="36">
        <v>2125730.36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2999067.15</v>
      </c>
      <c r="D15" s="36">
        <f>SUM(D8:D14)</f>
        <v>2125730.36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4323370.16</v>
      </c>
    </row>
    <row r="21" spans="1:5" x14ac:dyDescent="0.2">
      <c r="A21" s="35">
        <v>1231</v>
      </c>
      <c r="B21" s="31" t="s">
        <v>232</v>
      </c>
      <c r="C21" s="36">
        <v>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4313890.16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9480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2990677.7800000003</v>
      </c>
    </row>
    <row r="29" spans="1:5" x14ac:dyDescent="0.2">
      <c r="A29" s="35">
        <v>1241</v>
      </c>
      <c r="B29" s="31" t="s">
        <v>240</v>
      </c>
      <c r="C29" s="36">
        <v>548228.32999999996</v>
      </c>
    </row>
    <row r="30" spans="1:5" x14ac:dyDescent="0.2">
      <c r="A30" s="35">
        <v>1242</v>
      </c>
      <c r="B30" s="31" t="s">
        <v>241</v>
      </c>
      <c r="C30" s="36">
        <v>0</v>
      </c>
    </row>
    <row r="31" spans="1:5" x14ac:dyDescent="0.2">
      <c r="A31" s="35">
        <v>1243</v>
      </c>
      <c r="B31" s="31" t="s">
        <v>242</v>
      </c>
      <c r="C31" s="36">
        <v>0</v>
      </c>
    </row>
    <row r="32" spans="1:5" x14ac:dyDescent="0.2">
      <c r="A32" s="35">
        <v>1244</v>
      </c>
      <c r="B32" s="31" t="s">
        <v>243</v>
      </c>
      <c r="C32" s="36">
        <v>2377407.9900000002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65041.46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0</v>
      </c>
    </row>
    <row r="38" spans="1:5" x14ac:dyDescent="0.2">
      <c r="A38" s="35">
        <v>1251</v>
      </c>
      <c r="B38" s="31" t="s">
        <v>250</v>
      </c>
      <c r="C38" s="36">
        <v>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0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0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</vt:i4>
      </vt:variant>
    </vt:vector>
  </HeadingPairs>
  <TitlesOfParts>
    <vt:vector size="16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ESF!Área_de_impresión</vt:lpstr>
      <vt:lpstr>Memoria!Área_de_impresión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2022-01-20T17:27:39Z</cp:lastPrinted>
  <dcterms:created xsi:type="dcterms:W3CDTF">2012-12-11T20:36:24Z</dcterms:created>
  <dcterms:modified xsi:type="dcterms:W3CDTF">2022-01-20T18:06:54Z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