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23040" windowHeight="9528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0">Conciliacion_Eg!$A$1:$C$40</definedName>
    <definedName name="_xlnm.Print_Area" localSheetId="9">Conciliacion_Ig!$A$1:$D$24</definedName>
    <definedName name="_xlnm.Print_Area" localSheetId="7">EFE!$A$1:$E$80</definedName>
    <definedName name="_xlnm.Print_Area" localSheetId="1">ESF!$A$1:$H$150</definedName>
    <definedName name="_xlnm.Print_Area" localSheetId="0">'Notas a los Edos Financieros'!$A$1:$E$55</definedName>
    <definedName name="_xlnm.Print_Area" localSheetId="5">VHP!$A$1:$E$29</definedName>
  </definedNames>
  <calcPr calcId="152511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<sst xmlns="http://schemas.openxmlformats.org/spreadsheetml/2006/main" count="900" uniqueCount="635">
  <si>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</si>
  <si>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</si>
  <si>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</si>
  <si>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</si>
  <si>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</si>
  <si>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</si>
  <si>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</si>
  <si>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</si>
  <si>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</si>
  <si>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</si>
  <si>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</si>
  <si>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</si>
  <si>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</si>
  <si>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</si>
  <si>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</si>
  <si>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</si>
  <si>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</si>
  <si>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</si>
  <si>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</si>
  <si>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</si>
  <si>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</si>
  <si>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</si>
  <si>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</si>
  <si>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</si>
  <si>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</si>
  <si>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</si>
  <si>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</si>
  <si>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</si>
  <si>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</si>
  <si>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</si>
  <si>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</si>
  <si>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</si>
  <si>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</si>
  <si>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</si>
  <si>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</si>
  <si>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</si>
  <si>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</si>
  <si>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</si>
  <si>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</si>
  <si>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</si>
  <si>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</si>
  <si>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</si>
  <si>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</si>
  <si>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</si>
  <si>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</si>
  <si>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</si>
  <si>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</si>
  <si>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</si>
  <si>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</si>
  <si>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</si>
  <si>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</si>
  <si>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</si>
  <si>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</si>
  <si>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</si>
  <si>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</si>
  <si>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</si>
  <si>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</si>
  <si>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</si>
  <si>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</si>
  <si>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</si>
  <si>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</si>
  <si>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</si>
  <si>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</si>
  <si>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</si>
  <si>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</si>
  <si>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</si>
  <si>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</si>
  <si>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</si>
  <si>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</si>
  <si>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</si>
  <si>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</si>
  <si>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</si>
  <si>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</si>
  <si>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</si>
  <si>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</si>
  <si>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</si>
  <si>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</si>
  <si>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</si>
  <si>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</si>
  <si>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</si>
  <si>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</si>
  <si>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</si>
  <si>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</si>
  <si>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</si>
  <si>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</si>
  <si>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</si>
  <si>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</si>
  <si>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</si>
  <si>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</si>
  <si>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</si>
  <si>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</si>
  <si>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</si>
  <si>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</si>
  <si>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</si>
  <si>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</si>
  <si>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</si>
  <si>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</si>
  <si>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</si>
  <si>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</si>
  <si>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</si>
  <si>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</si>
  <si>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</si>
  <si>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</si>
  <si>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</si>
  <si>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</si>
  <si>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</si>
  <si>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</si>
  <si>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</si>
  <si>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</si>
  <si>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</si>
  <si>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</si>
  <si>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</si>
  <si>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</si>
  <si>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</si>
  <si>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</si>
  <si>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</si>
  <si>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</si>
  <si>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</si>
  <si>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</si>
  <si>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</si>
  <si>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</si>
  <si>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</si>
  <si>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</si>
  <si>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</si>
  <si>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</si>
  <si>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</si>
  <si>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</si>
  <si>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</si>
  <si>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</si>
  <si>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</si>
  <si>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</si>
  <si>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</si>
  <si>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</si>
  <si>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</si>
  <si>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</si>
  <si>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</si>
  <si>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</si>
  <si>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</si>
  <si>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</si>
  <si>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</si>
  <si>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</si>
  <si>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</si>
  <si>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</si>
  <si>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</si>
  <si>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</si>
  <si>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</si>
  <si>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</si>
  <si>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</si>
  <si>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</si>
  <si>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</si>
  <si>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</si>
  <si>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</si>
  <si>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</si>
  <si>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</si>
  <si>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</si>
  <si>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</si>
  <si>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</si>
  <si>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</si>
  <si>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</si>
  <si>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</si>
  <si>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</si>
  <si>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</si>
  <si>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</si>
  <si>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</si>
  <si>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</si>
  <si>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</si>
  <si>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</si>
  <si>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</si>
  <si>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</si>
  <si>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</si>
  <si>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</si>
  <si>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</si>
  <si>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</si>
  <si>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</si>
  <si>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</si>
  <si>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</si>
  <si>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</si>
  <si>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</si>
  <si>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</si>
  <si>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</si>
  <si>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</si>
  <si>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</si>
  <si>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</si>
  <si>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</si>
  <si>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</si>
  <si>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</si>
  <si>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</si>
  <si>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</si>
  <si>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</si>
  <si>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</si>
  <si>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</si>
  <si>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</si>
  <si>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</si>
  <si>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</si>
  <si>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</si>
  <si>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</si>
  <si>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</si>
  <si>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</si>
  <si>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</si>
  <si>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</si>
  <si>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</si>
  <si>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</si>
  <si>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</si>
  <si>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</si>
  <si>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</si>
  <si>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</si>
  <si>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</si>
  <si>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</si>
  <si>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</si>
  <si>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</si>
  <si>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</si>
  <si>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</si>
  <si>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</si>
  <si>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</si>
  <si>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</si>
  <si>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</si>
  <si>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</si>
  <si>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</si>
  <si>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</si>
  <si>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</si>
  <si>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</si>
  <si>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</si>
  <si>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</si>
  <si>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</si>
  <si>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</si>
  <si>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</si>
  <si>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</si>
  <si>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</si>
  <si>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</si>
  <si>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</si>
  <si>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</si>
  <si>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</si>
  <si>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</si>
  <si>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</si>
  <si>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</si>
  <si>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</si>
  <si>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</si>
  <si>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</si>
  <si>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</si>
  <si>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</si>
  <si>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</si>
  <si>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</si>
  <si>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</si>
  <si>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</si>
  <si>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</si>
  <si>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</si>
  <si>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</si>
  <si>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</si>
  <si>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</si>
  <si>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</si>
  <si>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</si>
  <si>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</si>
  <si>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</si>
  <si>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</si>
  <si>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</si>
  <si>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</si>
  <si>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</si>
  <si>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</si>
  <si>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</si>
  <si>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</si>
  <si>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</si>
  <si>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</si>
  <si>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</si>
  <si>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</si>
  <si>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</si>
  <si>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</si>
  <si>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</si>
  <si>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</si>
  <si>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</si>
  <si>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</si>
  <si>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</si>
  <si>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</si>
  <si>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</si>
  <si>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</si>
  <si>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</si>
  <si>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</si>
  <si>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</si>
  <si>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</si>
  <si>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</si>
  <si>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</si>
  <si>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</si>
  <si>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</si>
  <si>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</si>
  <si>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</si>
  <si>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</si>
  <si>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</si>
  <si>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</si>
  <si>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</si>
  <si>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</si>
  <si>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</si>
  <si>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</si>
  <si>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</si>
  <si>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</si>
  <si>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</si>
  <si>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</si>
  <si>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</si>
  <si>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</si>
  <si>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</si>
  <si>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</si>
  <si>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</si>
  <si>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</si>
  <si>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</si>
  <si>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</si>
  <si>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</si>
  <si>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</si>
  <si>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</si>
  <si>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</si>
  <si>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</si>
  <si>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</si>
  <si>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</si>
  <si>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</si>
  <si>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</si>
  <si>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</si>
  <si>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</si>
  <si>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</si>
  <si>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</si>
  <si>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</si>
  <si>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</si>
  <si>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</si>
  <si>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</si>
  <si>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</si>
  <si>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</si>
  <si>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</si>
  <si>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</si>
  <si>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</si>
  <si>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</si>
  <si>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</si>
  <si>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</si>
  <si>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</si>
  <si>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</si>
  <si>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</si>
  <si>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</si>
  <si>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</si>
  <si>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</si>
  <si>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</si>
  <si>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</si>
  <si>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</si>
  <si>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</si>
  <si>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</si>
  <si>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</si>
  <si>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</si>
  <si>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</si>
  <si>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</si>
  <si>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</si>
  <si>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</si>
  <si>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</si>
  <si>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</si>
  <si>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</si>
  <si>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</si>
  <si>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</si>
  <si>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</si>
  <si>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</si>
  <si>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</si>
  <si>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</si>
  <si>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</si>
  <si>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</si>
  <si>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</si>
  <si>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</si>
  <si>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</si>
  <si>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</si>
  <si>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</si>
  <si>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</si>
  <si>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</si>
  <si>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</si>
  <si>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</si>
  <si>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</si>
  <si>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</si>
  <si>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</si>
  <si>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</si>
  <si>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</si>
  <si>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</si>
  <si>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</si>
  <si>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</si>
  <si>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</si>
  <si>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</si>
  <si>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</si>
  <si>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</si>
  <si>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</si>
  <si>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</si>
  <si>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</si>
  <si>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</si>
  <si>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</si>
  <si>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</si>
  <si>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</si>
  <si>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</si>
  <si>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</si>
  <si>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</si>
  <si>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</si>
  <si>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</si>
  <si>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</si>
  <si>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</si>
  <si>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</si>
  <si>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</si>
  <si>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</si>
  <si>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</si>
  <si>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</si>
  <si>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</si>
  <si>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</si>
  <si>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</si>
  <si>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</si>
  <si>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</si>
  <si>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</si>
  <si>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</si>
  <si>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</si>
  <si>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</si>
  <si>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</si>
  <si>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</si>
  <si>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</si>
  <si>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</si>
  <si>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</si>
  <si>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</si>
  <si>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</si>
  <si>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</si>
  <si>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</si>
  <si>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</si>
  <si>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</si>
  <si>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</si>
  <si>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</si>
  <si>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</si>
  <si>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</si>
  <si>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</si>
  <si>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</si>
  <si>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</si>
  <si>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</si>
  <si>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</si>
  <si>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</si>
  <si>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</si>
  <si>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</si>
  <si>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</si>
  <si>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</si>
  <si>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</si>
  <si>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</si>
  <si>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</si>
  <si>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</si>
  <si>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</si>
  <si>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</si>
  <si>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</si>
  <si>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</si>
  <si>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</si>
  <si>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</si>
  <si>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</si>
  <si>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</si>
  <si>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</si>
  <si>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</si>
  <si>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</si>
  <si>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</si>
  <si>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</si>
  <si>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</si>
  <si>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</si>
  <si>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</si>
  <si>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</si>
  <si>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</si>
  <si>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</si>
  <si>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</si>
  <si>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</si>
  <si>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</si>
  <si>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</si>
  <si>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</si>
  <si>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</si>
  <si>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</si>
  <si>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</si>
  <si>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</si>
  <si>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</si>
  <si>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</si>
  <si>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</si>
  <si>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</si>
  <si>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</si>
  <si>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</si>
  <si>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</si>
  <si>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</si>
  <si>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</si>
  <si>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</si>
  <si>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</si>
  <si>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</si>
  <si>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</si>
  <si>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</si>
  <si>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</si>
  <si>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</si>
  <si>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</si>
  <si>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</si>
  <si>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</si>
  <si>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</si>
  <si>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</si>
  <si>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</si>
  <si>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</si>
  <si>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</si>
  <si>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</si>
  <si>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</si>
  <si>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</si>
  <si>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</si>
  <si>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</si>
  <si>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</si>
  <si>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</si>
  <si>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</si>
  <si>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</si>
  <si>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</si>
  <si>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</si>
  <si>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</si>
  <si>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</si>
  <si>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</si>
  <si>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</si>
  <si>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</si>
  <si>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</si>
  <si>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</si>
  <si>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</si>
  <si>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</si>
  <si>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</si>
  <si>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</si>
  <si>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</si>
  <si>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</si>
  <si>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</si>
  <si>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</si>
  <si>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</si>
  <si>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</si>
  <si>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</si>
  <si>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</si>
  <si>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</si>
  <si>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</si>
  <si>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</si>
  <si>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</si>
  <si>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</si>
  <si>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</si>
  <si>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</si>
  <si>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</si>
  <si>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</si>
  <si>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</si>
  <si>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</si>
  <si>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</si>
  <si>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</si>
  <si>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</si>
  <si>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</si>
  <si>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</si>
  <si>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</si>
  <si>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</si>
  <si>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</si>
  <si>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</si>
  <si>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</si>
  <si>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</si>
  <si>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</si>
  <si>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</si>
  <si>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</si>
  <si>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</si>
  <si>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</si>
  <si>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</si>
  <si>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</si>
  <si>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</si>
  <si>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</si>
  <si>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</si>
  <si>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</si>
  <si>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</si>
  <si>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</si>
  <si>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</si>
  <si>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</si>
  <si>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</si>
  <si>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</si>
  <si>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</si>
  <si>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</si>
  <si>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</si>
  <si>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</si>
  <si>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</si>
  <si>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</si>
  <si>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</si>
  <si>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</si>
  <si>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</si>
  <si>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</si>
  <si>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</si>
  <si>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</si>
  <si>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</si>
  <si>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</si>
  <si>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</si>
  <si>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</si>
  <si>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</si>
  <si>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</si>
  <si>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</si>
  <si>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</si>
  <si>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</si>
  <si>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</si>
  <si>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</si>
  <si>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</si>
  <si>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</si>
  <si>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</si>
  <si>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</si>
  <si>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</si>
  <si>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</si>
  <si>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</si>
  <si>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</si>
  <si>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</si>
  <si>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</si>
  <si>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</si>
  <si>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</si>
  <si>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</si>
  <si>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</si>
  <si>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</si>
  <si>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</si>
  <si>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</si>
  <si>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</si>
  <si>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</si>
  <si>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</si>
  <si>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</si>
  <si>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</si>
  <si>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</si>
  <si>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</si>
  <si>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</si>
  <si>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</si>
  <si>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</si>
  <si>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</si>
  <si>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</si>
  <si>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</si>
  <si>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</si>
  <si>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</si>
  <si>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</si>
  <si>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</si>
  <si>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</si>
  <si>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</si>
  <si>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</si>
  <si>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</si>
  <si>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</si>
  <si>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</si>
  <si>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</si>
  <si>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</si>
  <si>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</si>
  <si>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</si>
  <si>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</si>
  <si>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</si>
  <si>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</si>
  <si>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</si>
  <si>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</si>
  <si>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</si>
  <si>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Sistema para el Desarrollo Integral de la Familia del Municipio de Acámbaro, Guanajuato</t>
  </si>
  <si>
    <t>Correspondiente del 1 de Enero AL 30 DE SEPTIEMBRE DEL 2022</t>
  </si>
  <si>
    <t>_______________________________________________________________</t>
  </si>
  <si>
    <t>MTRA. YAZMIN ROMERO CORRAL</t>
  </si>
  <si>
    <t>DIRECTORA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</si>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</sst>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0" applyFont="1" applyAlignment="1" applyProtection="1">
      <alignment horizontal="center"/>
      <protection locked="0"/>
    </xf>
    <xf numFmtId="0" fontId="17" fillId="6" borderId="0" xfId="9" applyFont="1" applyFill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4"/>
  <sheetViews>
    <sheetView tabSelected="1" zoomScaleNormal="100" zoomScaleSheetLayoutView="100" workbookViewId="0">
      <pane ySplit="4" topLeftCell="A25" activePane="bottomLeft" state="frozen"/>
      <selection activeCell="A14" sqref="A14:B14"/>
      <selection pane="bottomLeft" sqref="A1:E55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39" t="s">
        <v>628</v>
      </c>
      <c r="B1" s="139"/>
      <c r="C1" s="19"/>
      <c r="D1" s="16" t="s">
        <v>614</v>
      </c>
      <c r="E1" s="17">
        <v>2022</v>
      </c>
    </row>
    <row r="2" spans="1:5" ht="18.899999999999999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899999999999999" customHeight="1" x14ac:dyDescent="0.2">
      <c r="A3" s="141" t="s">
        <v>629</v>
      </c>
      <c r="B3" s="141"/>
      <c r="C3" s="19"/>
      <c r="D3" s="16" t="s">
        <v>616</v>
      </c>
      <c r="E3" s="17">
        <v>3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0.8" thickBot="1" x14ac:dyDescent="0.25">
      <c r="A40" s="11"/>
      <c r="B40" s="12"/>
    </row>
    <row r="45" spans="1:2" x14ac:dyDescent="0.2">
      <c r="B45" s="165" t="s">
        <v>630</v>
      </c>
    </row>
    <row r="46" spans="1:2" x14ac:dyDescent="0.2">
      <c r="B46" s="165" t="s">
        <v>631</v>
      </c>
    </row>
    <row r="47" spans="1:2" x14ac:dyDescent="0.2">
      <c r="B47" s="165" t="s">
        <v>632</v>
      </c>
    </row>
    <row r="51" spans="2:2" x14ac:dyDescent="0.2">
      <c r="B51" s="165"/>
    </row>
    <row r="52" spans="2:2" x14ac:dyDescent="0.2">
      <c r="B52" s="165" t="s">
        <v>630</v>
      </c>
    </row>
    <row r="53" spans="2:2" x14ac:dyDescent="0.2">
      <c r="B53" s="165" t="s">
        <v>633</v>
      </c>
    </row>
    <row r="54" spans="2:2" x14ac:dyDescent="0.2">
      <c r="B54" s="165" t="s">
        <v>634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showGridLines="0" workbookViewId="0">
      <selection sqref="A1:D24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5" t="s">
        <v>628</v>
      </c>
      <c r="B1" s="146"/>
      <c r="C1" s="147"/>
    </row>
    <row r="2" spans="1:3" s="39" customFormat="1" ht="18" customHeight="1" x14ac:dyDescent="0.3">
      <c r="A2" s="148" t="s">
        <v>44</v>
      </c>
      <c r="B2" s="149"/>
      <c r="C2" s="150"/>
    </row>
    <row r="3" spans="1:3" s="39" customFormat="1" ht="18" customHeight="1" x14ac:dyDescent="0.3">
      <c r="A3" s="148" t="s">
        <v>629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9672955.9399999995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9672955.9399999995</v>
      </c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40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4" t="s">
        <v>628</v>
      </c>
      <c r="B1" s="155"/>
      <c r="C1" s="156"/>
    </row>
    <row r="2" spans="1:3" s="43" customFormat="1" ht="18.899999999999999" customHeight="1" x14ac:dyDescent="0.3">
      <c r="A2" s="157" t="s">
        <v>45</v>
      </c>
      <c r="B2" s="158"/>
      <c r="C2" s="159"/>
    </row>
    <row r="3" spans="1:3" s="43" customFormat="1" ht="18.899999999999999" customHeight="1" x14ac:dyDescent="0.3">
      <c r="A3" s="157" t="s">
        <v>629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7963069.8399999999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12754.3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12754.3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7950315.54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sqref="A1:H50"/>
    </sheetView>
  </sheetViews>
  <sheetFormatPr baseColWidth="10" defaultColWidth="9.109375" defaultRowHeight="10.199999999999999" x14ac:dyDescent="0.2"/>
  <cols>
    <col min="1" max="1" width="10" style="31" customWidth="1"/>
    <col min="2" max="2" width="64.109375" style="31" customWidth="1"/>
    <col min="3" max="3" width="10" style="31" customWidth="1"/>
    <col min="4" max="4" width="14.6640625" style="31" customWidth="1"/>
    <col min="5" max="5" width="15" style="31" customWidth="1"/>
    <col min="6" max="6" width="12.33203125" style="31" customWidth="1"/>
    <col min="7" max="7" width="14.77734375" style="31" customWidth="1"/>
    <col min="8" max="8" width="9.5546875" style="31" customWidth="1"/>
    <col min="9" max="10" width="20.33203125" style="31" customWidth="1"/>
    <col min="11" max="16384" width="9.109375" style="31"/>
  </cols>
  <sheetData>
    <row r="1" spans="1:10" ht="18.899999999999999" customHeight="1" x14ac:dyDescent="0.2">
      <c r="A1" s="144" t="s">
        <v>628</v>
      </c>
      <c r="B1" s="160"/>
      <c r="C1" s="160"/>
      <c r="D1" s="160"/>
      <c r="E1" s="160"/>
      <c r="F1" s="160"/>
      <c r="G1" s="29" t="s">
        <v>614</v>
      </c>
      <c r="H1" s="30">
        <v>2022</v>
      </c>
    </row>
    <row r="2" spans="1:10" ht="18.899999999999999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1" t="s">
        <v>629</v>
      </c>
      <c r="B3" s="162"/>
      <c r="C3" s="162"/>
      <c r="D3" s="162"/>
      <c r="E3" s="162"/>
      <c r="F3" s="162"/>
      <c r="G3" s="16" t="s">
        <v>620</v>
      </c>
      <c r="H3" s="30">
        <v>3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166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4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zoomScale="106" zoomScaleNormal="106" workbookViewId="0">
      <selection sqref="A1:H150"/>
    </sheetView>
  </sheetViews>
  <sheetFormatPr baseColWidth="10" defaultColWidth="9.109375" defaultRowHeight="10.199999999999999" x14ac:dyDescent="0.2"/>
  <cols>
    <col min="1" max="1" width="10" style="22" customWidth="1"/>
    <col min="2" max="2" width="60.21875" style="22" customWidth="1"/>
    <col min="3" max="3" width="9.6640625" style="22" customWidth="1"/>
    <col min="4" max="4" width="10.5546875" style="22" customWidth="1"/>
    <col min="5" max="5" width="11.5546875" style="22" customWidth="1"/>
    <col min="6" max="6" width="12.6640625" style="22" customWidth="1"/>
    <col min="7" max="7" width="10.6640625" style="22" customWidth="1"/>
    <col min="8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2" t="s">
        <v>628</v>
      </c>
      <c r="B1" s="143"/>
      <c r="C1" s="143"/>
      <c r="D1" s="143"/>
      <c r="E1" s="143"/>
      <c r="F1" s="143"/>
      <c r="G1" s="16" t="s">
        <v>614</v>
      </c>
      <c r="H1" s="27">
        <v>2022</v>
      </c>
    </row>
    <row r="2" spans="1:8" s="18" customFormat="1" ht="18.899999999999999" customHeight="1" x14ac:dyDescent="0.3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2" t="s">
        <v>629</v>
      </c>
      <c r="B3" s="143"/>
      <c r="C3" s="143"/>
      <c r="D3" s="143"/>
      <c r="E3" s="143"/>
      <c r="F3" s="143"/>
      <c r="G3" s="16" t="s">
        <v>620</v>
      </c>
      <c r="H3" s="27">
        <v>3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2021</v>
      </c>
      <c r="E14" s="23">
        <v>2020</v>
      </c>
      <c r="F14" s="23">
        <v>2019</v>
      </c>
      <c r="G14" s="23">
        <v>2018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486316.02</v>
      </c>
      <c r="D15" s="26">
        <v>479270.77</v>
      </c>
      <c r="E15" s="26">
        <v>477604.31</v>
      </c>
      <c r="F15" s="26">
        <v>400754.63</v>
      </c>
      <c r="G15" s="26">
        <v>380267.09</v>
      </c>
    </row>
    <row r="16" spans="1:8" x14ac:dyDescent="0.2">
      <c r="A16" s="24">
        <v>1124</v>
      </c>
      <c r="B16" s="22" t="s">
        <v>203</v>
      </c>
      <c r="C16" s="26">
        <v>16</v>
      </c>
      <c r="D16" s="26">
        <v>16</v>
      </c>
      <c r="E16" s="26">
        <v>16</v>
      </c>
      <c r="F16" s="26">
        <v>16</v>
      </c>
      <c r="G16" s="26">
        <v>6016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4539.05</v>
      </c>
      <c r="D20" s="26">
        <v>4539.05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10000</v>
      </c>
      <c r="D21" s="26">
        <v>10000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928</v>
      </c>
      <c r="D23" s="26">
        <v>928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5447.71</v>
      </c>
      <c r="D25" s="26">
        <v>5447.71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4323370.16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4313890.16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9480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3003432.08</v>
      </c>
      <c r="D62" s="26">
        <f t="shared" ref="D62:E62" si="0">SUM(D63:D70)</f>
        <v>0</v>
      </c>
      <c r="E62" s="26">
        <f t="shared" si="0"/>
        <v>-436697.9</v>
      </c>
    </row>
    <row r="63" spans="1:9" x14ac:dyDescent="0.2">
      <c r="A63" s="24">
        <v>1241</v>
      </c>
      <c r="B63" s="22" t="s">
        <v>240</v>
      </c>
      <c r="C63" s="26">
        <v>560982.63</v>
      </c>
      <c r="D63" s="26">
        <v>0</v>
      </c>
      <c r="E63" s="26">
        <v>-113982.59</v>
      </c>
    </row>
    <row r="64" spans="1:9" x14ac:dyDescent="0.2">
      <c r="A64" s="24">
        <v>1242</v>
      </c>
      <c r="B64" s="22" t="s">
        <v>241</v>
      </c>
      <c r="C64" s="26">
        <v>0</v>
      </c>
      <c r="D64" s="26">
        <v>0</v>
      </c>
      <c r="E64" s="26">
        <v>0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2377407.9900000002</v>
      </c>
      <c r="D66" s="26">
        <v>0</v>
      </c>
      <c r="E66" s="26">
        <v>-322715.31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65041.46</v>
      </c>
      <c r="D68" s="26">
        <v>0</v>
      </c>
      <c r="E68" s="26">
        <v>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178703.41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178703.41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519048.63</v>
      </c>
      <c r="D110" s="26">
        <f>SUM(D111:D119)</f>
        <v>519048.63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278107.06</v>
      </c>
      <c r="D111" s="26">
        <f>C111</f>
        <v>278107.06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0</v>
      </c>
      <c r="D112" s="26">
        <f t="shared" ref="D112:D119" si="1">C112</f>
        <v>0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928</v>
      </c>
      <c r="D113" s="26">
        <f t="shared" si="1"/>
        <v>928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-706.81</v>
      </c>
      <c r="D117" s="26">
        <f t="shared" si="1"/>
        <v>-706.81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240720.38</v>
      </c>
      <c r="D119" s="26">
        <f t="shared" si="1"/>
        <v>240720.38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3622047244094491" right="0.23622047244094491" top="0.74803149606299213" bottom="0.74803149606299213" header="0.31496062992125984" footer="0.31496062992125984"/>
  <pageSetup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sqref="A1:E22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3" width="15.6640625" style="22" customWidth="1"/>
    <col min="4" max="4" width="10.88671875" style="22" customWidth="1"/>
    <col min="5" max="5" width="13.21875" style="22" customWidth="1"/>
    <col min="6" max="16384" width="9.109375" style="22"/>
  </cols>
  <sheetData>
    <row r="1" spans="1:5" s="28" customFormat="1" ht="18.899999999999999" customHeight="1" x14ac:dyDescent="0.3">
      <c r="A1" s="140" t="s">
        <v>628</v>
      </c>
      <c r="B1" s="140"/>
      <c r="C1" s="140"/>
      <c r="D1" s="16" t="s">
        <v>614</v>
      </c>
      <c r="E1" s="27">
        <v>2022</v>
      </c>
    </row>
    <row r="2" spans="1:5" s="18" customFormat="1" ht="18.899999999999999" customHeight="1" x14ac:dyDescent="0.3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0" t="s">
        <v>629</v>
      </c>
      <c r="B3" s="140"/>
      <c r="C3" s="140"/>
      <c r="D3" s="16" t="s">
        <v>620</v>
      </c>
      <c r="E3" s="27">
        <v>3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1983776.4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1983776.4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1983776.4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7325696.1299999999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7325696.1299999999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7325696.1299999999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363483.41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363483.41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363483.41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7950315.540000001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7794480.2200000007</v>
      </c>
      <c r="D100" s="59">
        <f>C100/$C$99</f>
        <v>0.98039885093667611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6299417.0600000005</v>
      </c>
      <c r="D101" s="59">
        <f t="shared" ref="D101:D164" si="0">C101/$C$99</f>
        <v>0.79234805565968769</v>
      </c>
      <c r="E101" s="58"/>
    </row>
    <row r="102" spans="1:5" x14ac:dyDescent="0.2">
      <c r="A102" s="56">
        <v>5111</v>
      </c>
      <c r="B102" s="53" t="s">
        <v>364</v>
      </c>
      <c r="C102" s="57">
        <v>5202774.16</v>
      </c>
      <c r="D102" s="59">
        <f t="shared" si="0"/>
        <v>0.6544110273137661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700869.86</v>
      </c>
      <c r="D104" s="59">
        <f t="shared" si="0"/>
        <v>8.8156231846868299E-2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395773.04</v>
      </c>
      <c r="D106" s="59">
        <f t="shared" si="0"/>
        <v>4.9780796499053162E-2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678595.80999999994</v>
      </c>
      <c r="D108" s="59">
        <f t="shared" si="0"/>
        <v>8.5354575750587108E-2</v>
      </c>
      <c r="E108" s="58"/>
    </row>
    <row r="109" spans="1:5" x14ac:dyDescent="0.2">
      <c r="A109" s="56">
        <v>5121</v>
      </c>
      <c r="B109" s="53" t="s">
        <v>371</v>
      </c>
      <c r="C109" s="57">
        <v>252041.52</v>
      </c>
      <c r="D109" s="59">
        <f t="shared" si="0"/>
        <v>3.1702077575653048E-2</v>
      </c>
      <c r="E109" s="58"/>
    </row>
    <row r="110" spans="1:5" x14ac:dyDescent="0.2">
      <c r="A110" s="56">
        <v>5122</v>
      </c>
      <c r="B110" s="53" t="s">
        <v>372</v>
      </c>
      <c r="C110" s="57">
        <v>42025.35</v>
      </c>
      <c r="D110" s="59">
        <f t="shared" si="0"/>
        <v>5.2859977429273192E-3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1620</v>
      </c>
      <c r="D112" s="59">
        <f t="shared" si="0"/>
        <v>2.0376549733773204E-4</v>
      </c>
      <c r="E112" s="58"/>
    </row>
    <row r="113" spans="1:5" x14ac:dyDescent="0.2">
      <c r="A113" s="56">
        <v>5125</v>
      </c>
      <c r="B113" s="53" t="s">
        <v>375</v>
      </c>
      <c r="C113" s="57">
        <v>35765.300000000003</v>
      </c>
      <c r="D113" s="59">
        <f t="shared" si="0"/>
        <v>4.4986013221809812E-3</v>
      </c>
      <c r="E113" s="58"/>
    </row>
    <row r="114" spans="1:5" x14ac:dyDescent="0.2">
      <c r="A114" s="56">
        <v>5126</v>
      </c>
      <c r="B114" s="53" t="s">
        <v>376</v>
      </c>
      <c r="C114" s="57">
        <v>214333.99</v>
      </c>
      <c r="D114" s="59">
        <f t="shared" si="0"/>
        <v>2.6959180289339808E-2</v>
      </c>
      <c r="E114" s="58"/>
    </row>
    <row r="115" spans="1:5" x14ac:dyDescent="0.2">
      <c r="A115" s="56">
        <v>5127</v>
      </c>
      <c r="B115" s="53" t="s">
        <v>377</v>
      </c>
      <c r="C115" s="57">
        <v>82012</v>
      </c>
      <c r="D115" s="59">
        <f t="shared" si="0"/>
        <v>1.0315565412137087E-2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50797.65</v>
      </c>
      <c r="D117" s="59">
        <f t="shared" si="0"/>
        <v>6.3893879110111388E-3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816467.35000000009</v>
      </c>
      <c r="D118" s="59">
        <f t="shared" si="0"/>
        <v>0.10269621952640133</v>
      </c>
      <c r="E118" s="58"/>
    </row>
    <row r="119" spans="1:5" x14ac:dyDescent="0.2">
      <c r="A119" s="56">
        <v>5131</v>
      </c>
      <c r="B119" s="53" t="s">
        <v>381</v>
      </c>
      <c r="C119" s="57">
        <v>160894.29999999999</v>
      </c>
      <c r="D119" s="59">
        <f t="shared" si="0"/>
        <v>2.0237473492781641E-2</v>
      </c>
      <c r="E119" s="58"/>
    </row>
    <row r="120" spans="1:5" x14ac:dyDescent="0.2">
      <c r="A120" s="56">
        <v>5132</v>
      </c>
      <c r="B120" s="53" t="s">
        <v>382</v>
      </c>
      <c r="C120" s="57">
        <v>18560</v>
      </c>
      <c r="D120" s="59">
        <f t="shared" si="0"/>
        <v>2.3344985374001894E-3</v>
      </c>
      <c r="E120" s="58"/>
    </row>
    <row r="121" spans="1:5" x14ac:dyDescent="0.2">
      <c r="A121" s="56">
        <v>5133</v>
      </c>
      <c r="B121" s="53" t="s">
        <v>383</v>
      </c>
      <c r="C121" s="57">
        <v>1587</v>
      </c>
      <c r="D121" s="59">
        <f t="shared" si="0"/>
        <v>1.9961471868825973E-4</v>
      </c>
      <c r="E121" s="58"/>
    </row>
    <row r="122" spans="1:5" x14ac:dyDescent="0.2">
      <c r="A122" s="56">
        <v>5134</v>
      </c>
      <c r="B122" s="53" t="s">
        <v>384</v>
      </c>
      <c r="C122" s="57">
        <v>174017.38</v>
      </c>
      <c r="D122" s="59">
        <f t="shared" si="0"/>
        <v>2.1888109864882165E-2</v>
      </c>
      <c r="E122" s="58"/>
    </row>
    <row r="123" spans="1:5" x14ac:dyDescent="0.2">
      <c r="A123" s="56">
        <v>5135</v>
      </c>
      <c r="B123" s="53" t="s">
        <v>385</v>
      </c>
      <c r="C123" s="57">
        <v>251107.12</v>
      </c>
      <c r="D123" s="59">
        <f t="shared" si="0"/>
        <v>3.1584547649287385E-2</v>
      </c>
      <c r="E123" s="58"/>
    </row>
    <row r="124" spans="1:5" x14ac:dyDescent="0.2">
      <c r="A124" s="56">
        <v>5136</v>
      </c>
      <c r="B124" s="53" t="s">
        <v>386</v>
      </c>
      <c r="C124" s="57">
        <v>16530</v>
      </c>
      <c r="D124" s="59">
        <f t="shared" si="0"/>
        <v>2.0791627598720436E-3</v>
      </c>
      <c r="E124" s="58"/>
    </row>
    <row r="125" spans="1:5" x14ac:dyDescent="0.2">
      <c r="A125" s="56">
        <v>5137</v>
      </c>
      <c r="B125" s="53" t="s">
        <v>387</v>
      </c>
      <c r="C125" s="57">
        <v>4645.17</v>
      </c>
      <c r="D125" s="59">
        <f t="shared" si="0"/>
        <v>5.8427492300513139E-4</v>
      </c>
      <c r="E125" s="58"/>
    </row>
    <row r="126" spans="1:5" x14ac:dyDescent="0.2">
      <c r="A126" s="56">
        <v>5138</v>
      </c>
      <c r="B126" s="53" t="s">
        <v>388</v>
      </c>
      <c r="C126" s="57">
        <v>47292.38</v>
      </c>
      <c r="D126" s="59">
        <f t="shared" si="0"/>
        <v>5.9484909450524771E-3</v>
      </c>
      <c r="E126" s="58"/>
    </row>
    <row r="127" spans="1:5" x14ac:dyDescent="0.2">
      <c r="A127" s="56">
        <v>5139</v>
      </c>
      <c r="B127" s="53" t="s">
        <v>389</v>
      </c>
      <c r="C127" s="57">
        <v>141834</v>
      </c>
      <c r="D127" s="59">
        <f t="shared" si="0"/>
        <v>1.7840046635432032E-2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155835.32</v>
      </c>
      <c r="D128" s="59">
        <f t="shared" si="0"/>
        <v>1.9601149063323841E-2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155835.32</v>
      </c>
      <c r="D138" s="59">
        <f t="shared" si="0"/>
        <v>1.9601149063323841E-2</v>
      </c>
      <c r="E138" s="58"/>
    </row>
    <row r="139" spans="1:5" x14ac:dyDescent="0.2">
      <c r="A139" s="56">
        <v>5241</v>
      </c>
      <c r="B139" s="53" t="s">
        <v>399</v>
      </c>
      <c r="C139" s="57">
        <v>120845.32</v>
      </c>
      <c r="D139" s="59">
        <f t="shared" si="0"/>
        <v>1.5200065883171222E-2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34990</v>
      </c>
      <c r="D141" s="59">
        <f t="shared" si="0"/>
        <v>4.4010831801526203E-3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92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9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5" ht="18.899999999999999" customHeight="1" x14ac:dyDescent="0.2">
      <c r="A1" s="144" t="s">
        <v>628</v>
      </c>
      <c r="B1" s="144"/>
      <c r="C1" s="144"/>
      <c r="D1" s="29" t="s">
        <v>614</v>
      </c>
      <c r="E1" s="30">
        <v>2022</v>
      </c>
    </row>
    <row r="2" spans="1:5" ht="18.899999999999999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899999999999999" customHeight="1" x14ac:dyDescent="0.2">
      <c r="A3" s="144" t="s">
        <v>629</v>
      </c>
      <c r="B3" s="144"/>
      <c r="C3" s="144"/>
      <c r="D3" s="16" t="s">
        <v>620</v>
      </c>
      <c r="E3" s="30">
        <v>3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2401985.46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1722640.4</v>
      </c>
    </row>
    <row r="15" spans="1:5" x14ac:dyDescent="0.2">
      <c r="A15" s="35">
        <v>3220</v>
      </c>
      <c r="B15" s="31" t="s">
        <v>474</v>
      </c>
      <c r="C15" s="36">
        <v>7447624.21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E80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3.33203125" style="31" customWidth="1"/>
    <col min="5" max="5" width="13.6640625" style="31" customWidth="1"/>
    <col min="6" max="16384" width="9.109375" style="31"/>
  </cols>
  <sheetData>
    <row r="1" spans="1:5" s="37" customFormat="1" ht="18.899999999999999" customHeight="1" x14ac:dyDescent="0.3">
      <c r="A1" s="144" t="s">
        <v>628</v>
      </c>
      <c r="B1" s="144"/>
      <c r="C1" s="144"/>
      <c r="D1" s="29" t="s">
        <v>614</v>
      </c>
      <c r="E1" s="30">
        <v>2022</v>
      </c>
    </row>
    <row r="2" spans="1:5" s="37" customFormat="1" ht="18.899999999999999" customHeight="1" x14ac:dyDescent="0.3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4" t="s">
        <v>629</v>
      </c>
      <c r="B3" s="144"/>
      <c r="C3" s="144"/>
      <c r="D3" s="16" t="s">
        <v>620</v>
      </c>
      <c r="E3" s="30">
        <v>3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4631203</v>
      </c>
      <c r="D10" s="36">
        <v>2999067.15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4631203</v>
      </c>
      <c r="D15" s="36">
        <f>SUM(D8:D14)</f>
        <v>2999067.15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4323370.16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4313890.16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9480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3003432.08</v>
      </c>
    </row>
    <row r="29" spans="1:5" x14ac:dyDescent="0.2">
      <c r="A29" s="35">
        <v>1241</v>
      </c>
      <c r="B29" s="31" t="s">
        <v>240</v>
      </c>
      <c r="C29" s="36">
        <v>560982.63</v>
      </c>
    </row>
    <row r="30" spans="1:5" x14ac:dyDescent="0.2">
      <c r="A30" s="35">
        <v>1242</v>
      </c>
      <c r="B30" s="31" t="s">
        <v>241</v>
      </c>
      <c r="C30" s="36">
        <v>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2377407.9900000002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65041.46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12754.3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12754.3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12754.3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2022-10-21T18:56:11Z</cp:lastPrinted>
  <dcterms:created xsi:type="dcterms:W3CDTF">2012-12-11T20:36:24Z</dcterms:created>
  <dcterms:modified xsi:type="dcterms:W3CDTF">2022-10-21T19:03:27Z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