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2\CUENTA PUBLICA 2022\JUL-SEPT\"/>
    </mc:Choice>
  </mc:AlternateContent>
  <bookViews>
    <workbookView xWindow="0" yWindow="0" windowWidth="15360" windowHeight="8340" tabRatio="885" activeTab="3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  <definedName name="_xlnm.Print_Area" localSheetId="2">CA!$A$1:$H$60</definedName>
    <definedName name="_xlnm.Print_Area" localSheetId="0">COG!$A$1:$H$86</definedName>
    <definedName name="_xlnm.Print_Area" localSheetId="1">CTG!$A$1:$H$23</definedName>
  </definedNames>
  <calcPr calcId="152511"/>
</workbook>
</file>

<file path=xl/calcChain.xml><?xml version="1.0" encoding="utf-8"?>
<calcChain xmlns="http://schemas.openxmlformats.org/spreadsheetml/2006/main">
  <c r="H52" i="4" l="1"/>
  <c r="G52" i="4"/>
  <c r="F52" i="4"/>
  <c r="E52" i="4"/>
  <c r="D52" i="4"/>
  <c r="H50" i="4"/>
  <c r="H48" i="4"/>
  <c r="H46" i="4"/>
  <c r="H44" i="4"/>
  <c r="H42" i="4"/>
  <c r="H40" i="4"/>
  <c r="H38" i="4"/>
  <c r="E50" i="4"/>
  <c r="E48" i="4"/>
  <c r="E46" i="4"/>
  <c r="E44" i="4"/>
  <c r="E42" i="4"/>
  <c r="E40" i="4"/>
  <c r="E38" i="4"/>
  <c r="C52" i="4"/>
  <c r="H30" i="4"/>
  <c r="G30" i="4"/>
  <c r="F30" i="4"/>
  <c r="H28" i="4"/>
  <c r="H27" i="4"/>
  <c r="H26" i="4"/>
  <c r="H25" i="4"/>
  <c r="E30" i="4"/>
  <c r="E28" i="4"/>
  <c r="E27" i="4"/>
  <c r="E26" i="4"/>
  <c r="E25" i="4"/>
  <c r="D30" i="4"/>
  <c r="C30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16" i="4"/>
  <c r="F16" i="4"/>
  <c r="D16" i="4"/>
  <c r="C16" i="4"/>
  <c r="H16" i="4" l="1"/>
  <c r="E16" i="4"/>
  <c r="H40" i="5" l="1"/>
  <c r="H39" i="5"/>
  <c r="H38" i="5"/>
  <c r="H37" i="5"/>
  <c r="H36" i="5" s="1"/>
  <c r="H34" i="5"/>
  <c r="H33" i="5"/>
  <c r="H32" i="5"/>
  <c r="H31" i="5"/>
  <c r="H30" i="5"/>
  <c r="H29" i="5"/>
  <c r="H28" i="5"/>
  <c r="H25" i="5" s="1"/>
  <c r="H27" i="5"/>
  <c r="H26" i="5"/>
  <c r="H22" i="5"/>
  <c r="H21" i="5"/>
  <c r="H20" i="5"/>
  <c r="H17" i="5"/>
  <c r="H14" i="5"/>
  <c r="H13" i="5"/>
  <c r="H12" i="5"/>
  <c r="H11" i="5"/>
  <c r="H10" i="5"/>
  <c r="H9" i="5"/>
  <c r="H8" i="5"/>
  <c r="H7" i="5"/>
  <c r="E40" i="5"/>
  <c r="E39" i="5"/>
  <c r="E38" i="5"/>
  <c r="E36" i="5" s="1"/>
  <c r="E37" i="5"/>
  <c r="E34" i="5"/>
  <c r="E33" i="5"/>
  <c r="E32" i="5"/>
  <c r="E31" i="5"/>
  <c r="E30" i="5"/>
  <c r="E29" i="5"/>
  <c r="E28" i="5"/>
  <c r="E27" i="5"/>
  <c r="E26" i="5"/>
  <c r="E23" i="5"/>
  <c r="H23" i="5" s="1"/>
  <c r="E22" i="5"/>
  <c r="E21" i="5"/>
  <c r="E20" i="5"/>
  <c r="E19" i="5"/>
  <c r="H19" i="5" s="1"/>
  <c r="E18" i="5"/>
  <c r="H18" i="5" s="1"/>
  <c r="E17" i="5"/>
  <c r="E14" i="5"/>
  <c r="E13" i="5"/>
  <c r="E12" i="5"/>
  <c r="E11" i="5"/>
  <c r="E10" i="5"/>
  <c r="E9" i="5"/>
  <c r="E8" i="5"/>
  <c r="E7" i="5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42" i="5" s="1"/>
  <c r="C6" i="5"/>
  <c r="G16" i="8"/>
  <c r="F16" i="8"/>
  <c r="E14" i="8"/>
  <c r="H14" i="8" s="1"/>
  <c r="E12" i="8"/>
  <c r="H12" i="8" s="1"/>
  <c r="E10" i="8"/>
  <c r="H10" i="8" s="1"/>
  <c r="E8" i="8"/>
  <c r="H8" i="8" s="1"/>
  <c r="E6" i="8"/>
  <c r="D16" i="8"/>
  <c r="C16" i="8"/>
  <c r="E6" i="6"/>
  <c r="H6" i="6" s="1"/>
  <c r="E7" i="6"/>
  <c r="E8" i="6"/>
  <c r="E9" i="6"/>
  <c r="E10" i="6"/>
  <c r="H10" i="6" s="1"/>
  <c r="E11" i="6"/>
  <c r="H11" i="6" s="1"/>
  <c r="E12" i="6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4" i="6"/>
  <c r="H42" i="6"/>
  <c r="H41" i="6"/>
  <c r="H40" i="6"/>
  <c r="H39" i="6"/>
  <c r="H38" i="6"/>
  <c r="H37" i="6"/>
  <c r="H36" i="6"/>
  <c r="H35" i="6"/>
  <c r="H34" i="6"/>
  <c r="H21" i="6"/>
  <c r="H16" i="6"/>
  <c r="H14" i="6"/>
  <c r="H12" i="6"/>
  <c r="H9" i="6"/>
  <c r="H8" i="6"/>
  <c r="H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H45" i="6" s="1"/>
  <c r="E44" i="6"/>
  <c r="E42" i="6"/>
  <c r="E41" i="6"/>
  <c r="E40" i="6"/>
  <c r="E39" i="6"/>
  <c r="E38" i="6"/>
  <c r="E37" i="6"/>
  <c r="E36" i="6"/>
  <c r="E35" i="6"/>
  <c r="E34" i="6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E20" i="6"/>
  <c r="H20" i="6" s="1"/>
  <c r="E19" i="6"/>
  <c r="H19" i="6" s="1"/>
  <c r="E18" i="6"/>
  <c r="H18" i="6" s="1"/>
  <c r="E17" i="6"/>
  <c r="H17" i="6" s="1"/>
  <c r="E16" i="6"/>
  <c r="E15" i="6"/>
  <c r="H15" i="6" s="1"/>
  <c r="E14" i="6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E33" i="6" s="1"/>
  <c r="H33" i="6" s="1"/>
  <c r="D23" i="6"/>
  <c r="D13" i="6"/>
  <c r="D5" i="6"/>
  <c r="C69" i="6"/>
  <c r="C65" i="6"/>
  <c r="C57" i="6"/>
  <c r="C53" i="6"/>
  <c r="C43" i="6"/>
  <c r="C33" i="6"/>
  <c r="C23" i="6"/>
  <c r="C13" i="6"/>
  <c r="C5" i="6"/>
  <c r="H16" i="5" l="1"/>
  <c r="G42" i="5"/>
  <c r="F42" i="5"/>
  <c r="D42" i="5"/>
  <c r="H6" i="5"/>
  <c r="E6" i="5"/>
  <c r="E16" i="8"/>
  <c r="H6" i="8"/>
  <c r="E43" i="6"/>
  <c r="H43" i="6" s="1"/>
  <c r="E23" i="6"/>
  <c r="H23" i="6" s="1"/>
  <c r="E13" i="6"/>
  <c r="C77" i="6"/>
  <c r="G77" i="6"/>
  <c r="H13" i="6"/>
  <c r="F77" i="6"/>
  <c r="D77" i="6"/>
  <c r="E5" i="6"/>
  <c r="H42" i="5"/>
  <c r="E25" i="5"/>
  <c r="E16" i="5"/>
  <c r="H16" i="8"/>
  <c r="E42" i="5" l="1"/>
  <c r="E77" i="6"/>
  <c r="H5" i="6"/>
  <c r="H77" i="6" s="1"/>
</calcChain>
</file>

<file path=xl/sharedStrings.xml><?xml version="1.0" encoding="utf-8"?>
<sst xmlns="http://schemas.openxmlformats.org/spreadsheetml/2006/main" count="227" uniqueCount="147">
  <si>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</si>
  <si>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</si>
  <si>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</si>
  <si>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</si>
  <si>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</si>
  <si>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</si>
  <si>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</si>
  <si>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</si>
  <si>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</si>
  <si>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</si>
  <si>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</si>
  <si>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</si>
  <si>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</si>
  <si>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</si>
  <si>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</si>
  <si>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</si>
  <si>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</si>
  <si>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</si>
  <si>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</si>
  <si>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</si>
  <si>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</si>
  <si>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</si>
  <si>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</si>
  <si>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</si>
  <si>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</si>
  <si>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</si>
  <si>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</si>
  <si>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</si>
  <si>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</si>
  <si>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</si>
  <si>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</si>
  <si>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</si>
  <si>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</si>
  <si>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</si>
  <si>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</si>
  <si>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</si>
  <si>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</si>
  <si>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</si>
  <si>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</si>
  <si>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</si>
  <si>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</si>
  <si>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</si>
  <si>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</si>
  <si>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</si>
  <si>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</si>
  <si>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</si>
  <si>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</si>
  <si>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</si>
  <si>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</si>
  <si>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</si>
  <si>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</si>
  <si>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</si>
  <si>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</si>
  <si>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</si>
  <si>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</si>
  <si>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</si>
  <si>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</si>
  <si>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</si>
  <si>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</si>
  <si>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</si>
  <si>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</si>
  <si>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</si>
  <si>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</si>
  <si>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</si>
  <si>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</si>
  <si>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</si>
  <si>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</si>
  <si>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</si>
  <si>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</si>
  <si>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</si>
  <si>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</si>
  <si>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</si>
  <si>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</si>
  <si>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</si>
  <si>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</si>
  <si>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</si>
  <si>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</si>
  <si>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</si>
  <si>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</si>
  <si>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</si>
  <si>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</si>
  <si>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</si>
  <si>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</si>
  <si>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</si>
  <si>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</si>
  <si>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</si>
  <si>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</si>
  <si>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</si>
  <si>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</si>
  <si>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</si>
  <si>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</si>
  <si>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</si>
  <si>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</si>
  <si>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</si>
  <si>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</si>
  <si>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</si>
  <si>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</si>
  <si>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</si>
  <si>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</si>
  <si>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</si>
  <si>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</si>
  <si>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</si>
  <si>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</si>
  <si>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</si>
  <si>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</si>
  <si>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</si>
  <si>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</si>
  <si>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</si>
  <si>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</si>
  <si>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</si>
  <si>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</si>
  <si>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</si>
  <si>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</si>
  <si>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</si>
  <si>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</si>
  <si>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</si>
  <si>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</si>
  <si>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</si>
  <si>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</si>
  <si>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</si>
  <si>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</si>
  <si>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</si>
  <si>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</si>
  <si>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</si>
  <si>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</si>
  <si>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</si>
  <si>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</si>
  <si>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</si>
  <si>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</si>
  <si>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</si>
  <si>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</si>
  <si>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</si>
  <si>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</si>
  <si>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</si>
  <si>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Sistema para el Desarrollo Integral de la Familia del Municipio de Acámbaro, Guanajuato
Estado Analítico del Ejercicio del Presupuesto de Egresos
Clasificación por Objeto del Gasto(Capítulo y Concepto)
Del 1 de Enero AL 30 DE SEPTIEMBRE DEL 2022</t>
  </si>
  <si>
    <t>Sistema para el Desarrollo Integral de la Familia del Municipio de Acámbaro, Guanajuato
Estado Analítico del Ejercicio del Presupuesto de Egresos
Clasificación Ecónomica (Por Tipo de Gasto)
Del 1 de Enero AL 30 DE SEPTIEMBRE DEL 2022</t>
  </si>
  <si>
    <t>DIRECCIÓN ADMINISTRATIVA</t>
  </si>
  <si>
    <t>Sistema para el Desarrollo Integral de la Familia del Municipio de Acámbaro, Guanajuato
Estado Analítico del Ejercicio del Presupuesto de Egresos
Clasificación Administrativa
Del 1 de Enero AL 30 DE SEPTIEMBRE DEL 2022</t>
  </si>
  <si>
    <t>Gobierno (Federal/Estatal/Municipal) de Sistema para el Desarrollo Integral de la Familia del Municipio de Acámbaro, Guanajuato
Estado Analítico del Ejercicio del Presupuesto de Egresos
Clasificación Administrativa
Del 1 de Enero AL 30 DE SEPTIEMBRE DEL 2022</t>
  </si>
  <si>
    <t>Sector Paraestatal del Gobierno (Federal/Estatal/Municipal) de Sistema para el Desarrollo Integral de la Familia del Municipio de Acámbaro, Guanajuato
Estado Analítico del Ejercicio del Presupuesto de Egresos
Clasificación Administrativa
Del 1 de Enero AL 30 DE SEPTIEMBRE DEL 2022</t>
  </si>
  <si>
    <t>Sistema para el Desarrollo Integral de la Familia del Municipio de Acámbaro, Guanajuato
Estado Análitico del Ejercicio del Presupuesto de Egresos
Clasificación Funcional (Finalidad y Función)
Del 1 de Enero AL 30 DE SEPTIEMBRE DEL 2022</t>
  </si>
  <si>
    <t>Bajo protesta de decir verdad declaramos que los Estados Financieros y sus notas, son razonablemente correctos y son responsabilidad del emisor.</t>
  </si>
  <si>
    <t>___________________________________________________</t>
  </si>
  <si>
    <t>MTRA. YAZMIN ROMERO CORRAL</t>
  </si>
  <si>
    <t>C.P. BLANCA AURELIA ORTEGA GARCIA</t>
  </si>
  <si>
    <t>DIRECTORA DEL SMDIF</t>
  </si>
  <si>
    <t>SUBDIRECTORA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</si>
</sst>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6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0" fillId="0" borderId="0" xfId="0" applyFont="1" applyAlignment="1" applyProtection="1">
      <alignment horizont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5"/>
  <sheetViews>
    <sheetView showGridLines="0" topLeftCell="A46" workbookViewId="0">
      <selection activeCell="B79" sqref="B79:H85"/>
    </sheetView>
  </sheetViews>
  <sheetFormatPr baseColWidth="10" defaultColWidth="12" defaultRowHeight="10.199999999999999" x14ac:dyDescent="0.2"/>
  <cols>
    <col min="1" max="1" width="5.85546875" style="1" customWidth="1"/>
    <col min="2" max="2" width="62.85546875" style="1" customWidth="1"/>
    <col min="3" max="3" width="18.28515625" style="1" customWidth="1"/>
    <col min="4" max="4" width="19.85546875" style="1" customWidth="1"/>
    <col min="5" max="8" width="18.28515625" style="1" customWidth="1"/>
    <col min="9" max="16384" width="12" style="1"/>
  </cols>
  <sheetData>
    <row r="1" spans="1:8" ht="50.1" customHeight="1" x14ac:dyDescent="0.2">
      <c r="A1" s="54" t="s">
        <v>134</v>
      </c>
      <c r="B1" s="55"/>
      <c r="C1" s="55"/>
      <c r="D1" s="55"/>
      <c r="E1" s="55"/>
      <c r="F1" s="55"/>
      <c r="G1" s="55"/>
      <c r="H1" s="56"/>
    </row>
    <row r="2" spans="1:8" x14ac:dyDescent="0.2">
      <c r="A2" s="59" t="s">
        <v>60</v>
      </c>
      <c r="B2" s="60"/>
      <c r="C2" s="54" t="s">
        <v>66</v>
      </c>
      <c r="D2" s="55"/>
      <c r="E2" s="55"/>
      <c r="F2" s="55"/>
      <c r="G2" s="56"/>
      <c r="H2" s="57" t="s">
        <v>65</v>
      </c>
    </row>
    <row r="3" spans="1:8" ht="24.9" customHeight="1" x14ac:dyDescent="0.2">
      <c r="A3" s="61"/>
      <c r="B3" s="62"/>
      <c r="C3" s="9" t="s">
        <v>61</v>
      </c>
      <c r="D3" s="9" t="s">
        <v>131</v>
      </c>
      <c r="E3" s="9" t="s">
        <v>62</v>
      </c>
      <c r="F3" s="9" t="s">
        <v>63</v>
      </c>
      <c r="G3" s="9" t="s">
        <v>64</v>
      </c>
      <c r="H3" s="58"/>
    </row>
    <row r="4" spans="1:8" x14ac:dyDescent="0.2">
      <c r="A4" s="63"/>
      <c r="B4" s="64"/>
      <c r="C4" s="10">
        <v>1</v>
      </c>
      <c r="D4" s="10">
        <v>2</v>
      </c>
      <c r="E4" s="10" t="s">
        <v>132</v>
      </c>
      <c r="F4" s="10">
        <v>4</v>
      </c>
      <c r="G4" s="10">
        <v>5</v>
      </c>
      <c r="H4" s="10" t="s">
        <v>133</v>
      </c>
    </row>
    <row r="5" spans="1:8" x14ac:dyDescent="0.2">
      <c r="A5" s="48" t="s">
        <v>67</v>
      </c>
      <c r="B5" s="7"/>
      <c r="C5" s="14">
        <f>SUM(C6:C12)</f>
        <v>9084021.7799999993</v>
      </c>
      <c r="D5" s="14">
        <f>SUM(D6:D12)</f>
        <v>595491.84000000008</v>
      </c>
      <c r="E5" s="14">
        <f>C5+D5</f>
        <v>9679513.6199999992</v>
      </c>
      <c r="F5" s="14">
        <f>SUM(F6:F12)</f>
        <v>6299417.0600000005</v>
      </c>
      <c r="G5" s="14">
        <f>SUM(G6:G12)</f>
        <v>6299417.0600000005</v>
      </c>
      <c r="H5" s="14">
        <f>E5-F5</f>
        <v>3380096.5599999987</v>
      </c>
    </row>
    <row r="6" spans="1:8" x14ac:dyDescent="0.2">
      <c r="A6" s="49">
        <v>1100</v>
      </c>
      <c r="B6" s="11" t="s">
        <v>76</v>
      </c>
      <c r="C6" s="15">
        <v>7163727.5999999996</v>
      </c>
      <c r="D6" s="15">
        <v>0</v>
      </c>
      <c r="E6" s="15">
        <f t="shared" ref="E6:E69" si="0">C6+D6</f>
        <v>7163727.5999999996</v>
      </c>
      <c r="F6" s="15">
        <v>5202774.16</v>
      </c>
      <c r="G6" s="15">
        <v>5202774.16</v>
      </c>
      <c r="H6" s="15">
        <f t="shared" ref="H6:H69" si="1">E6-F6</f>
        <v>1960953.4399999995</v>
      </c>
    </row>
    <row r="7" spans="1:8" x14ac:dyDescent="0.2">
      <c r="A7" s="49">
        <v>1200</v>
      </c>
      <c r="B7" s="11" t="s">
        <v>77</v>
      </c>
      <c r="C7" s="15">
        <v>50600</v>
      </c>
      <c r="D7" s="15">
        <v>0</v>
      </c>
      <c r="E7" s="15">
        <f t="shared" si="0"/>
        <v>50600</v>
      </c>
      <c r="F7" s="15">
        <v>0</v>
      </c>
      <c r="G7" s="15">
        <v>0</v>
      </c>
      <c r="H7" s="15">
        <f t="shared" si="1"/>
        <v>50600</v>
      </c>
    </row>
    <row r="8" spans="1:8" x14ac:dyDescent="0.2">
      <c r="A8" s="49">
        <v>1300</v>
      </c>
      <c r="B8" s="11" t="s">
        <v>78</v>
      </c>
      <c r="C8" s="15">
        <v>1666021.73</v>
      </c>
      <c r="D8" s="15">
        <v>156000</v>
      </c>
      <c r="E8" s="15">
        <f t="shared" si="0"/>
        <v>1822021.73</v>
      </c>
      <c r="F8" s="15">
        <v>700869.86</v>
      </c>
      <c r="G8" s="15">
        <v>700869.86</v>
      </c>
      <c r="H8" s="15">
        <f t="shared" si="1"/>
        <v>1121151.8700000001</v>
      </c>
    </row>
    <row r="9" spans="1:8" x14ac:dyDescent="0.2">
      <c r="A9" s="49">
        <v>1400</v>
      </c>
      <c r="B9" s="11" t="s">
        <v>35</v>
      </c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49">
        <v>1500</v>
      </c>
      <c r="B10" s="11" t="s">
        <v>79</v>
      </c>
      <c r="C10" s="15">
        <v>200000</v>
      </c>
      <c r="D10" s="15">
        <v>439491.84000000003</v>
      </c>
      <c r="E10" s="15">
        <f t="shared" si="0"/>
        <v>639491.84000000008</v>
      </c>
      <c r="F10" s="15">
        <v>395773.04</v>
      </c>
      <c r="G10" s="15">
        <v>395773.04</v>
      </c>
      <c r="H10" s="15">
        <f t="shared" si="1"/>
        <v>243718.8000000001</v>
      </c>
    </row>
    <row r="11" spans="1:8" x14ac:dyDescent="0.2">
      <c r="A11" s="49">
        <v>1600</v>
      </c>
      <c r="B11" s="11" t="s">
        <v>36</v>
      </c>
      <c r="C11" s="15">
        <v>3672.45</v>
      </c>
      <c r="D11" s="15">
        <v>0</v>
      </c>
      <c r="E11" s="15">
        <f t="shared" si="0"/>
        <v>3672.45</v>
      </c>
      <c r="F11" s="15">
        <v>0</v>
      </c>
      <c r="G11" s="15">
        <v>0</v>
      </c>
      <c r="H11" s="15">
        <f t="shared" si="1"/>
        <v>3672.45</v>
      </c>
    </row>
    <row r="12" spans="1:8" x14ac:dyDescent="0.2">
      <c r="A12" s="49">
        <v>1700</v>
      </c>
      <c r="B12" s="11" t="s">
        <v>80</v>
      </c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8" t="s">
        <v>68</v>
      </c>
      <c r="B13" s="7"/>
      <c r="C13" s="15">
        <f>SUM(C14:C22)</f>
        <v>1276759.8999999999</v>
      </c>
      <c r="D13" s="15">
        <f>SUM(D14:D22)</f>
        <v>-92386.28</v>
      </c>
      <c r="E13" s="15">
        <f t="shared" si="0"/>
        <v>1184373.6199999999</v>
      </c>
      <c r="F13" s="15">
        <f>SUM(F14:F22)</f>
        <v>678595.80999999994</v>
      </c>
      <c r="G13" s="15">
        <f>SUM(G14:G22)</f>
        <v>678595.80999999994</v>
      </c>
      <c r="H13" s="15">
        <f t="shared" si="1"/>
        <v>505777.80999999994</v>
      </c>
    </row>
    <row r="14" spans="1:8" x14ac:dyDescent="0.2">
      <c r="A14" s="49">
        <v>2100</v>
      </c>
      <c r="B14" s="11" t="s">
        <v>81</v>
      </c>
      <c r="C14" s="15">
        <v>323300</v>
      </c>
      <c r="D14" s="15">
        <v>78657.11</v>
      </c>
      <c r="E14" s="15">
        <f t="shared" si="0"/>
        <v>401957.11</v>
      </c>
      <c r="F14" s="15">
        <v>252041.52</v>
      </c>
      <c r="G14" s="15">
        <v>252041.52</v>
      </c>
      <c r="H14" s="15">
        <f t="shared" si="1"/>
        <v>149915.59</v>
      </c>
    </row>
    <row r="15" spans="1:8" x14ac:dyDescent="0.2">
      <c r="A15" s="49">
        <v>2200</v>
      </c>
      <c r="B15" s="11" t="s">
        <v>82</v>
      </c>
      <c r="C15" s="15">
        <v>47798.9</v>
      </c>
      <c r="D15" s="15">
        <v>7390</v>
      </c>
      <c r="E15" s="15">
        <f t="shared" si="0"/>
        <v>55188.9</v>
      </c>
      <c r="F15" s="15">
        <v>42025.35</v>
      </c>
      <c r="G15" s="15">
        <v>42025.35</v>
      </c>
      <c r="H15" s="15">
        <f t="shared" si="1"/>
        <v>13163.550000000003</v>
      </c>
    </row>
    <row r="16" spans="1:8" x14ac:dyDescent="0.2">
      <c r="A16" s="49">
        <v>2300</v>
      </c>
      <c r="B16" s="11" t="s">
        <v>83</v>
      </c>
      <c r="C16" s="15">
        <v>0</v>
      </c>
      <c r="D16" s="15">
        <v>0</v>
      </c>
      <c r="E16" s="15">
        <f t="shared" si="0"/>
        <v>0</v>
      </c>
      <c r="F16" s="15">
        <v>0</v>
      </c>
      <c r="G16" s="15">
        <v>0</v>
      </c>
      <c r="H16" s="15">
        <f t="shared" si="1"/>
        <v>0</v>
      </c>
    </row>
    <row r="17" spans="1:8" x14ac:dyDescent="0.2">
      <c r="A17" s="49">
        <v>2400</v>
      </c>
      <c r="B17" s="11" t="s">
        <v>84</v>
      </c>
      <c r="C17" s="15">
        <v>6000</v>
      </c>
      <c r="D17" s="15">
        <v>0</v>
      </c>
      <c r="E17" s="15">
        <f t="shared" si="0"/>
        <v>6000</v>
      </c>
      <c r="F17" s="15">
        <v>1620</v>
      </c>
      <c r="G17" s="15">
        <v>1620</v>
      </c>
      <c r="H17" s="15">
        <f t="shared" si="1"/>
        <v>4380</v>
      </c>
    </row>
    <row r="18" spans="1:8" x14ac:dyDescent="0.2">
      <c r="A18" s="49">
        <v>2500</v>
      </c>
      <c r="B18" s="11" t="s">
        <v>85</v>
      </c>
      <c r="C18" s="15">
        <v>73000</v>
      </c>
      <c r="D18" s="15">
        <v>-13417.39</v>
      </c>
      <c r="E18" s="15">
        <f t="shared" si="0"/>
        <v>59582.61</v>
      </c>
      <c r="F18" s="15">
        <v>35765.300000000003</v>
      </c>
      <c r="G18" s="15">
        <v>35765.300000000003</v>
      </c>
      <c r="H18" s="15">
        <f t="shared" si="1"/>
        <v>23817.309999999998</v>
      </c>
    </row>
    <row r="19" spans="1:8" x14ac:dyDescent="0.2">
      <c r="A19" s="49">
        <v>2600</v>
      </c>
      <c r="B19" s="11" t="s">
        <v>86</v>
      </c>
      <c r="C19" s="15">
        <v>597985</v>
      </c>
      <c r="D19" s="15">
        <v>-137566</v>
      </c>
      <c r="E19" s="15">
        <f t="shared" si="0"/>
        <v>460419</v>
      </c>
      <c r="F19" s="15">
        <v>214333.99</v>
      </c>
      <c r="G19" s="15">
        <v>214333.99</v>
      </c>
      <c r="H19" s="15">
        <f t="shared" si="1"/>
        <v>246085.01</v>
      </c>
    </row>
    <row r="20" spans="1:8" x14ac:dyDescent="0.2">
      <c r="A20" s="49">
        <v>2700</v>
      </c>
      <c r="B20" s="11" t="s">
        <v>87</v>
      </c>
      <c r="C20" s="15">
        <v>85000</v>
      </c>
      <c r="D20" s="15">
        <v>0</v>
      </c>
      <c r="E20" s="15">
        <f t="shared" si="0"/>
        <v>85000</v>
      </c>
      <c r="F20" s="15">
        <v>82012</v>
      </c>
      <c r="G20" s="15">
        <v>82012</v>
      </c>
      <c r="H20" s="15">
        <f t="shared" si="1"/>
        <v>2988</v>
      </c>
    </row>
    <row r="21" spans="1:8" x14ac:dyDescent="0.2">
      <c r="A21" s="49">
        <v>2800</v>
      </c>
      <c r="B21" s="11" t="s">
        <v>88</v>
      </c>
      <c r="C21" s="15">
        <v>0</v>
      </c>
      <c r="D21" s="15">
        <v>0</v>
      </c>
      <c r="E21" s="15">
        <f t="shared" si="0"/>
        <v>0</v>
      </c>
      <c r="F21" s="15">
        <v>0</v>
      </c>
      <c r="G21" s="15">
        <v>0</v>
      </c>
      <c r="H21" s="15">
        <f t="shared" si="1"/>
        <v>0</v>
      </c>
    </row>
    <row r="22" spans="1:8" x14ac:dyDescent="0.2">
      <c r="A22" s="49">
        <v>2900</v>
      </c>
      <c r="B22" s="11" t="s">
        <v>89</v>
      </c>
      <c r="C22" s="15">
        <v>143676</v>
      </c>
      <c r="D22" s="15">
        <v>-27450</v>
      </c>
      <c r="E22" s="15">
        <f t="shared" si="0"/>
        <v>116226</v>
      </c>
      <c r="F22" s="15">
        <v>50797.65</v>
      </c>
      <c r="G22" s="15">
        <v>50797.65</v>
      </c>
      <c r="H22" s="15">
        <f t="shared" si="1"/>
        <v>65428.35</v>
      </c>
    </row>
    <row r="23" spans="1:8" x14ac:dyDescent="0.2">
      <c r="A23" s="48" t="s">
        <v>69</v>
      </c>
      <c r="B23" s="7"/>
      <c r="C23" s="15">
        <f>SUM(C24:C32)</f>
        <v>1158813.27</v>
      </c>
      <c r="D23" s="15">
        <f>SUM(D24:D32)</f>
        <v>885932.19000000006</v>
      </c>
      <c r="E23" s="15">
        <f t="shared" si="0"/>
        <v>2044745.46</v>
      </c>
      <c r="F23" s="15">
        <f>SUM(F24:F32)</f>
        <v>816467.35000000009</v>
      </c>
      <c r="G23" s="15">
        <f>SUM(G24:G32)</f>
        <v>816467.35000000009</v>
      </c>
      <c r="H23" s="15">
        <f t="shared" si="1"/>
        <v>1228278.1099999999</v>
      </c>
    </row>
    <row r="24" spans="1:8" x14ac:dyDescent="0.2">
      <c r="A24" s="49">
        <v>3100</v>
      </c>
      <c r="B24" s="11" t="s">
        <v>90</v>
      </c>
      <c r="C24" s="15">
        <v>249066</v>
      </c>
      <c r="D24" s="15">
        <v>-7000</v>
      </c>
      <c r="E24" s="15">
        <f t="shared" si="0"/>
        <v>242066</v>
      </c>
      <c r="F24" s="15">
        <v>160894.29999999999</v>
      </c>
      <c r="G24" s="15">
        <v>160894.29999999999</v>
      </c>
      <c r="H24" s="15">
        <f t="shared" si="1"/>
        <v>81171.700000000012</v>
      </c>
    </row>
    <row r="25" spans="1:8" x14ac:dyDescent="0.2">
      <c r="A25" s="49">
        <v>3200</v>
      </c>
      <c r="B25" s="11" t="s">
        <v>91</v>
      </c>
      <c r="C25" s="15">
        <v>30000</v>
      </c>
      <c r="D25" s="15">
        <v>0</v>
      </c>
      <c r="E25" s="15">
        <f t="shared" si="0"/>
        <v>30000</v>
      </c>
      <c r="F25" s="15">
        <v>18560</v>
      </c>
      <c r="G25" s="15">
        <v>18560</v>
      </c>
      <c r="H25" s="15">
        <f t="shared" si="1"/>
        <v>11440</v>
      </c>
    </row>
    <row r="26" spans="1:8" x14ac:dyDescent="0.2">
      <c r="A26" s="49">
        <v>3300</v>
      </c>
      <c r="B26" s="11" t="s">
        <v>92</v>
      </c>
      <c r="C26" s="15">
        <v>5000</v>
      </c>
      <c r="D26" s="15">
        <v>0</v>
      </c>
      <c r="E26" s="15">
        <f t="shared" si="0"/>
        <v>5000</v>
      </c>
      <c r="F26" s="15">
        <v>1587</v>
      </c>
      <c r="G26" s="15">
        <v>1587</v>
      </c>
      <c r="H26" s="15">
        <f t="shared" si="1"/>
        <v>3413</v>
      </c>
    </row>
    <row r="27" spans="1:8" x14ac:dyDescent="0.2">
      <c r="A27" s="49">
        <v>3400</v>
      </c>
      <c r="B27" s="11" t="s">
        <v>93</v>
      </c>
      <c r="C27" s="15">
        <v>185659</v>
      </c>
      <c r="D27" s="15">
        <v>8336.36</v>
      </c>
      <c r="E27" s="15">
        <f t="shared" si="0"/>
        <v>193995.36</v>
      </c>
      <c r="F27" s="15">
        <v>174017.38</v>
      </c>
      <c r="G27" s="15">
        <v>174017.38</v>
      </c>
      <c r="H27" s="15">
        <f t="shared" si="1"/>
        <v>19977.979999999981</v>
      </c>
    </row>
    <row r="28" spans="1:8" x14ac:dyDescent="0.2">
      <c r="A28" s="49">
        <v>3500</v>
      </c>
      <c r="B28" s="11" t="s">
        <v>94</v>
      </c>
      <c r="C28" s="15">
        <v>276511.21999999997</v>
      </c>
      <c r="D28" s="15">
        <v>794670.3</v>
      </c>
      <c r="E28" s="15">
        <f t="shared" si="0"/>
        <v>1071181.52</v>
      </c>
      <c r="F28" s="15">
        <v>251107.12</v>
      </c>
      <c r="G28" s="15">
        <v>251107.12</v>
      </c>
      <c r="H28" s="15">
        <f t="shared" si="1"/>
        <v>820074.4</v>
      </c>
    </row>
    <row r="29" spans="1:8" x14ac:dyDescent="0.2">
      <c r="A29" s="49">
        <v>3600</v>
      </c>
      <c r="B29" s="11" t="s">
        <v>95</v>
      </c>
      <c r="C29" s="15">
        <v>14214.63</v>
      </c>
      <c r="D29" s="15">
        <v>57977.91</v>
      </c>
      <c r="E29" s="15">
        <f t="shared" si="0"/>
        <v>72192.540000000008</v>
      </c>
      <c r="F29" s="15">
        <v>16530</v>
      </c>
      <c r="G29" s="15">
        <v>16530</v>
      </c>
      <c r="H29" s="15">
        <f t="shared" si="1"/>
        <v>55662.540000000008</v>
      </c>
    </row>
    <row r="30" spans="1:8" x14ac:dyDescent="0.2">
      <c r="A30" s="49">
        <v>3700</v>
      </c>
      <c r="B30" s="11" t="s">
        <v>96</v>
      </c>
      <c r="C30" s="15">
        <v>11122</v>
      </c>
      <c r="D30" s="15">
        <v>2365.62</v>
      </c>
      <c r="E30" s="15">
        <f t="shared" si="0"/>
        <v>13487.619999999999</v>
      </c>
      <c r="F30" s="15">
        <v>4645.17</v>
      </c>
      <c r="G30" s="15">
        <v>4645.17</v>
      </c>
      <c r="H30" s="15">
        <f t="shared" si="1"/>
        <v>8842.4499999999989</v>
      </c>
    </row>
    <row r="31" spans="1:8" x14ac:dyDescent="0.2">
      <c r="A31" s="49">
        <v>3800</v>
      </c>
      <c r="B31" s="11" t="s">
        <v>97</v>
      </c>
      <c r="C31" s="15">
        <v>143667.34</v>
      </c>
      <c r="D31" s="15">
        <v>29582</v>
      </c>
      <c r="E31" s="15">
        <f t="shared" si="0"/>
        <v>173249.34</v>
      </c>
      <c r="F31" s="15">
        <v>47292.38</v>
      </c>
      <c r="G31" s="15">
        <v>47292.38</v>
      </c>
      <c r="H31" s="15">
        <f t="shared" si="1"/>
        <v>125956.95999999999</v>
      </c>
    </row>
    <row r="32" spans="1:8" x14ac:dyDescent="0.2">
      <c r="A32" s="49">
        <v>3900</v>
      </c>
      <c r="B32" s="11" t="s">
        <v>19</v>
      </c>
      <c r="C32" s="15">
        <v>243573.08</v>
      </c>
      <c r="D32" s="15">
        <v>0</v>
      </c>
      <c r="E32" s="15">
        <f t="shared" si="0"/>
        <v>243573.08</v>
      </c>
      <c r="F32" s="15">
        <v>141834</v>
      </c>
      <c r="G32" s="15">
        <v>141834</v>
      </c>
      <c r="H32" s="15">
        <f t="shared" si="1"/>
        <v>101739.07999999999</v>
      </c>
    </row>
    <row r="33" spans="1:8" x14ac:dyDescent="0.2">
      <c r="A33" s="48" t="s">
        <v>70</v>
      </c>
      <c r="B33" s="7"/>
      <c r="C33" s="15">
        <f>SUM(C34:C42)</f>
        <v>226000</v>
      </c>
      <c r="D33" s="15">
        <f>SUM(D34:D42)</f>
        <v>34990</v>
      </c>
      <c r="E33" s="15">
        <f t="shared" si="0"/>
        <v>260990</v>
      </c>
      <c r="F33" s="15">
        <f>SUM(F34:F42)</f>
        <v>155835.32</v>
      </c>
      <c r="G33" s="15">
        <f>SUM(G34:G42)</f>
        <v>155835.32</v>
      </c>
      <c r="H33" s="15">
        <f t="shared" si="1"/>
        <v>105154.68</v>
      </c>
    </row>
    <row r="34" spans="1:8" x14ac:dyDescent="0.2">
      <c r="A34" s="49">
        <v>4100</v>
      </c>
      <c r="B34" s="11" t="s">
        <v>98</v>
      </c>
      <c r="C34" s="15">
        <v>0</v>
      </c>
      <c r="D34" s="15">
        <v>0</v>
      </c>
      <c r="E34" s="15">
        <f t="shared" si="0"/>
        <v>0</v>
      </c>
      <c r="F34" s="15">
        <v>0</v>
      </c>
      <c r="G34" s="15">
        <v>0</v>
      </c>
      <c r="H34" s="15">
        <f t="shared" si="1"/>
        <v>0</v>
      </c>
    </row>
    <row r="35" spans="1:8" x14ac:dyDescent="0.2">
      <c r="A35" s="49">
        <v>4200</v>
      </c>
      <c r="B35" s="11" t="s">
        <v>99</v>
      </c>
      <c r="C35" s="15">
        <v>0</v>
      </c>
      <c r="D35" s="15">
        <v>0</v>
      </c>
      <c r="E35" s="15">
        <f t="shared" si="0"/>
        <v>0</v>
      </c>
      <c r="F35" s="15">
        <v>0</v>
      </c>
      <c r="G35" s="15">
        <v>0</v>
      </c>
      <c r="H35" s="15">
        <f t="shared" si="1"/>
        <v>0</v>
      </c>
    </row>
    <row r="36" spans="1:8" x14ac:dyDescent="0.2">
      <c r="A36" s="49">
        <v>4300</v>
      </c>
      <c r="B36" s="11" t="s">
        <v>100</v>
      </c>
      <c r="C36" s="15">
        <v>0</v>
      </c>
      <c r="D36" s="15">
        <v>0</v>
      </c>
      <c r="E36" s="15">
        <f t="shared" si="0"/>
        <v>0</v>
      </c>
      <c r="F36" s="15">
        <v>0</v>
      </c>
      <c r="G36" s="15">
        <v>0</v>
      </c>
      <c r="H36" s="15">
        <f t="shared" si="1"/>
        <v>0</v>
      </c>
    </row>
    <row r="37" spans="1:8" x14ac:dyDescent="0.2">
      <c r="A37" s="49">
        <v>4400</v>
      </c>
      <c r="B37" s="11" t="s">
        <v>101</v>
      </c>
      <c r="C37" s="15">
        <v>226000</v>
      </c>
      <c r="D37" s="15">
        <v>34990</v>
      </c>
      <c r="E37" s="15">
        <f t="shared" si="0"/>
        <v>260990</v>
      </c>
      <c r="F37" s="15">
        <v>155835.32</v>
      </c>
      <c r="G37" s="15">
        <v>155835.32</v>
      </c>
      <c r="H37" s="15">
        <f t="shared" si="1"/>
        <v>105154.68</v>
      </c>
    </row>
    <row r="38" spans="1:8" x14ac:dyDescent="0.2">
      <c r="A38" s="49">
        <v>4500</v>
      </c>
      <c r="B38" s="11" t="s">
        <v>41</v>
      </c>
      <c r="C38" s="15">
        <v>0</v>
      </c>
      <c r="D38" s="15">
        <v>0</v>
      </c>
      <c r="E38" s="15">
        <f t="shared" si="0"/>
        <v>0</v>
      </c>
      <c r="F38" s="15">
        <v>0</v>
      </c>
      <c r="G38" s="15">
        <v>0</v>
      </c>
      <c r="H38" s="15">
        <f t="shared" si="1"/>
        <v>0</v>
      </c>
    </row>
    <row r="39" spans="1:8" x14ac:dyDescent="0.2">
      <c r="A39" s="49">
        <v>4600</v>
      </c>
      <c r="B39" s="11" t="s">
        <v>102</v>
      </c>
      <c r="C39" s="15">
        <v>0</v>
      </c>
      <c r="D39" s="15">
        <v>0</v>
      </c>
      <c r="E39" s="15">
        <f t="shared" si="0"/>
        <v>0</v>
      </c>
      <c r="F39" s="15">
        <v>0</v>
      </c>
      <c r="G39" s="15">
        <v>0</v>
      </c>
      <c r="H39" s="15">
        <f t="shared" si="1"/>
        <v>0</v>
      </c>
    </row>
    <row r="40" spans="1:8" x14ac:dyDescent="0.2">
      <c r="A40" s="49">
        <v>4700</v>
      </c>
      <c r="B40" s="11" t="s">
        <v>103</v>
      </c>
      <c r="C40" s="15">
        <v>0</v>
      </c>
      <c r="D40" s="15">
        <v>0</v>
      </c>
      <c r="E40" s="15">
        <f t="shared" si="0"/>
        <v>0</v>
      </c>
      <c r="F40" s="15">
        <v>0</v>
      </c>
      <c r="G40" s="15">
        <v>0</v>
      </c>
      <c r="H40" s="15">
        <f t="shared" si="1"/>
        <v>0</v>
      </c>
    </row>
    <row r="41" spans="1:8" x14ac:dyDescent="0.2">
      <c r="A41" s="49">
        <v>4800</v>
      </c>
      <c r="B41" s="11" t="s">
        <v>37</v>
      </c>
      <c r="C41" s="15">
        <v>0</v>
      </c>
      <c r="D41" s="15">
        <v>0</v>
      </c>
      <c r="E41" s="15">
        <f t="shared" si="0"/>
        <v>0</v>
      </c>
      <c r="F41" s="15">
        <v>0</v>
      </c>
      <c r="G41" s="15">
        <v>0</v>
      </c>
      <c r="H41" s="15">
        <f t="shared" si="1"/>
        <v>0</v>
      </c>
    </row>
    <row r="42" spans="1:8" x14ac:dyDescent="0.2">
      <c r="A42" s="49">
        <v>4900</v>
      </c>
      <c r="B42" s="11" t="s">
        <v>104</v>
      </c>
      <c r="C42" s="15">
        <v>0</v>
      </c>
      <c r="D42" s="15">
        <v>0</v>
      </c>
      <c r="E42" s="15">
        <f t="shared" si="0"/>
        <v>0</v>
      </c>
      <c r="F42" s="15">
        <v>0</v>
      </c>
      <c r="G42" s="15">
        <v>0</v>
      </c>
      <c r="H42" s="15">
        <f t="shared" si="1"/>
        <v>0</v>
      </c>
    </row>
    <row r="43" spans="1:8" x14ac:dyDescent="0.2">
      <c r="A43" s="48" t="s">
        <v>71</v>
      </c>
      <c r="B43" s="7"/>
      <c r="C43" s="15">
        <f>SUM(C44:C52)</f>
        <v>37999.910000000003</v>
      </c>
      <c r="D43" s="15">
        <f>SUM(D44:D52)</f>
        <v>8874.39</v>
      </c>
      <c r="E43" s="15">
        <f t="shared" si="0"/>
        <v>46874.3</v>
      </c>
      <c r="F43" s="15">
        <f>SUM(F44:F52)</f>
        <v>12754.3</v>
      </c>
      <c r="G43" s="15">
        <f>SUM(G44:G52)</f>
        <v>12754.3</v>
      </c>
      <c r="H43" s="15">
        <f t="shared" si="1"/>
        <v>34120</v>
      </c>
    </row>
    <row r="44" spans="1:8" x14ac:dyDescent="0.2">
      <c r="A44" s="49">
        <v>5100</v>
      </c>
      <c r="B44" s="11" t="s">
        <v>105</v>
      </c>
      <c r="C44" s="15">
        <v>25499.91</v>
      </c>
      <c r="D44" s="15">
        <v>21374.39</v>
      </c>
      <c r="E44" s="15">
        <f t="shared" si="0"/>
        <v>46874.3</v>
      </c>
      <c r="F44" s="15">
        <v>12754.3</v>
      </c>
      <c r="G44" s="15">
        <v>12754.3</v>
      </c>
      <c r="H44" s="15">
        <f t="shared" si="1"/>
        <v>34120</v>
      </c>
    </row>
    <row r="45" spans="1:8" x14ac:dyDescent="0.2">
      <c r="A45" s="49">
        <v>5200</v>
      </c>
      <c r="B45" s="11" t="s">
        <v>106</v>
      </c>
      <c r="C45" s="15">
        <v>12500</v>
      </c>
      <c r="D45" s="15">
        <v>-12500</v>
      </c>
      <c r="E45" s="15">
        <f t="shared" si="0"/>
        <v>0</v>
      </c>
      <c r="F45" s="15">
        <v>0</v>
      </c>
      <c r="G45" s="15">
        <v>0</v>
      </c>
      <c r="H45" s="15">
        <f t="shared" si="1"/>
        <v>0</v>
      </c>
    </row>
    <row r="46" spans="1:8" x14ac:dyDescent="0.2">
      <c r="A46" s="49">
        <v>5300</v>
      </c>
      <c r="B46" s="11" t="s">
        <v>107</v>
      </c>
      <c r="C46" s="15">
        <v>0</v>
      </c>
      <c r="D46" s="15">
        <v>0</v>
      </c>
      <c r="E46" s="15">
        <f t="shared" si="0"/>
        <v>0</v>
      </c>
      <c r="F46" s="15">
        <v>0</v>
      </c>
      <c r="G46" s="15">
        <v>0</v>
      </c>
      <c r="H46" s="15">
        <f t="shared" si="1"/>
        <v>0</v>
      </c>
    </row>
    <row r="47" spans="1:8" x14ac:dyDescent="0.2">
      <c r="A47" s="49">
        <v>5400</v>
      </c>
      <c r="B47" s="11" t="s">
        <v>108</v>
      </c>
      <c r="C47" s="15">
        <v>0</v>
      </c>
      <c r="D47" s="15">
        <v>0</v>
      </c>
      <c r="E47" s="15">
        <f t="shared" si="0"/>
        <v>0</v>
      </c>
      <c r="F47" s="15">
        <v>0</v>
      </c>
      <c r="G47" s="15">
        <v>0</v>
      </c>
      <c r="H47" s="15">
        <f t="shared" si="1"/>
        <v>0</v>
      </c>
    </row>
    <row r="48" spans="1:8" x14ac:dyDescent="0.2">
      <c r="A48" s="49">
        <v>5500</v>
      </c>
      <c r="B48" s="11" t="s">
        <v>109</v>
      </c>
      <c r="C48" s="15">
        <v>0</v>
      </c>
      <c r="D48" s="15">
        <v>0</v>
      </c>
      <c r="E48" s="15">
        <f t="shared" si="0"/>
        <v>0</v>
      </c>
      <c r="F48" s="15">
        <v>0</v>
      </c>
      <c r="G48" s="15">
        <v>0</v>
      </c>
      <c r="H48" s="15">
        <f t="shared" si="1"/>
        <v>0</v>
      </c>
    </row>
    <row r="49" spans="1:8" x14ac:dyDescent="0.2">
      <c r="A49" s="49">
        <v>5600</v>
      </c>
      <c r="B49" s="11" t="s">
        <v>110</v>
      </c>
      <c r="C49" s="15">
        <v>0</v>
      </c>
      <c r="D49" s="15">
        <v>0</v>
      </c>
      <c r="E49" s="15">
        <f t="shared" si="0"/>
        <v>0</v>
      </c>
      <c r="F49" s="15">
        <v>0</v>
      </c>
      <c r="G49" s="15">
        <v>0</v>
      </c>
      <c r="H49" s="15">
        <f t="shared" si="1"/>
        <v>0</v>
      </c>
    </row>
    <row r="50" spans="1:8" x14ac:dyDescent="0.2">
      <c r="A50" s="49">
        <v>5700</v>
      </c>
      <c r="B50" s="11" t="s">
        <v>111</v>
      </c>
      <c r="C50" s="15">
        <v>0</v>
      </c>
      <c r="D50" s="15">
        <v>0</v>
      </c>
      <c r="E50" s="15">
        <f t="shared" si="0"/>
        <v>0</v>
      </c>
      <c r="F50" s="15">
        <v>0</v>
      </c>
      <c r="G50" s="15">
        <v>0</v>
      </c>
      <c r="H50" s="15">
        <f t="shared" si="1"/>
        <v>0</v>
      </c>
    </row>
    <row r="51" spans="1:8" x14ac:dyDescent="0.2">
      <c r="A51" s="49">
        <v>5800</v>
      </c>
      <c r="B51" s="11" t="s">
        <v>112</v>
      </c>
      <c r="C51" s="15">
        <v>0</v>
      </c>
      <c r="D51" s="15">
        <v>0</v>
      </c>
      <c r="E51" s="15">
        <f t="shared" si="0"/>
        <v>0</v>
      </c>
      <c r="F51" s="15">
        <v>0</v>
      </c>
      <c r="G51" s="15">
        <v>0</v>
      </c>
      <c r="H51" s="15">
        <f t="shared" si="1"/>
        <v>0</v>
      </c>
    </row>
    <row r="52" spans="1:8" x14ac:dyDescent="0.2">
      <c r="A52" s="49">
        <v>5900</v>
      </c>
      <c r="B52" s="11" t="s">
        <v>113</v>
      </c>
      <c r="C52" s="15">
        <v>0</v>
      </c>
      <c r="D52" s="15">
        <v>0</v>
      </c>
      <c r="E52" s="15">
        <f t="shared" si="0"/>
        <v>0</v>
      </c>
      <c r="F52" s="15">
        <v>0</v>
      </c>
      <c r="G52" s="15">
        <v>0</v>
      </c>
      <c r="H52" s="15">
        <f t="shared" si="1"/>
        <v>0</v>
      </c>
    </row>
    <row r="53" spans="1:8" x14ac:dyDescent="0.2">
      <c r="A53" s="48" t="s">
        <v>72</v>
      </c>
      <c r="B53" s="7"/>
      <c r="C53" s="15">
        <f>SUM(C54:C56)</f>
        <v>0</v>
      </c>
      <c r="D53" s="15">
        <f>SUM(D54:D56)</f>
        <v>0</v>
      </c>
      <c r="E53" s="15">
        <f t="shared" si="0"/>
        <v>0</v>
      </c>
      <c r="F53" s="15">
        <f>SUM(F54:F56)</f>
        <v>0</v>
      </c>
      <c r="G53" s="15">
        <f>SUM(G54:G56)</f>
        <v>0</v>
      </c>
      <c r="H53" s="15">
        <f t="shared" si="1"/>
        <v>0</v>
      </c>
    </row>
    <row r="54" spans="1:8" x14ac:dyDescent="0.2">
      <c r="A54" s="49">
        <v>6100</v>
      </c>
      <c r="B54" s="11" t="s">
        <v>114</v>
      </c>
      <c r="C54" s="15">
        <v>0</v>
      </c>
      <c r="D54" s="15">
        <v>0</v>
      </c>
      <c r="E54" s="15">
        <f t="shared" si="0"/>
        <v>0</v>
      </c>
      <c r="F54" s="15">
        <v>0</v>
      </c>
      <c r="G54" s="15">
        <v>0</v>
      </c>
      <c r="H54" s="15">
        <f t="shared" si="1"/>
        <v>0</v>
      </c>
    </row>
    <row r="55" spans="1:8" x14ac:dyDescent="0.2">
      <c r="A55" s="49">
        <v>6200</v>
      </c>
      <c r="B55" s="11" t="s">
        <v>115</v>
      </c>
      <c r="C55" s="15">
        <v>0</v>
      </c>
      <c r="D55" s="15">
        <v>0</v>
      </c>
      <c r="E55" s="15">
        <f t="shared" si="0"/>
        <v>0</v>
      </c>
      <c r="F55" s="15">
        <v>0</v>
      </c>
      <c r="G55" s="15">
        <v>0</v>
      </c>
      <c r="H55" s="15">
        <f t="shared" si="1"/>
        <v>0</v>
      </c>
    </row>
    <row r="56" spans="1:8" x14ac:dyDescent="0.2">
      <c r="A56" s="49">
        <v>6300</v>
      </c>
      <c r="B56" s="11" t="s">
        <v>116</v>
      </c>
      <c r="C56" s="15">
        <v>0</v>
      </c>
      <c r="D56" s="15">
        <v>0</v>
      </c>
      <c r="E56" s="15">
        <f t="shared" si="0"/>
        <v>0</v>
      </c>
      <c r="F56" s="15">
        <v>0</v>
      </c>
      <c r="G56" s="15">
        <v>0</v>
      </c>
      <c r="H56" s="15">
        <f t="shared" si="1"/>
        <v>0</v>
      </c>
    </row>
    <row r="57" spans="1:8" x14ac:dyDescent="0.2">
      <c r="A57" s="48" t="s">
        <v>73</v>
      </c>
      <c r="B57" s="7"/>
      <c r="C57" s="15">
        <f>SUM(C58:C64)</f>
        <v>0</v>
      </c>
      <c r="D57" s="15">
        <f>SUM(D58:D64)</f>
        <v>0</v>
      </c>
      <c r="E57" s="15">
        <f t="shared" si="0"/>
        <v>0</v>
      </c>
      <c r="F57" s="15">
        <f>SUM(F58:F64)</f>
        <v>0</v>
      </c>
      <c r="G57" s="15">
        <f>SUM(G58:G64)</f>
        <v>0</v>
      </c>
      <c r="H57" s="15">
        <f t="shared" si="1"/>
        <v>0</v>
      </c>
    </row>
    <row r="58" spans="1:8" x14ac:dyDescent="0.2">
      <c r="A58" s="49">
        <v>7100</v>
      </c>
      <c r="B58" s="11" t="s">
        <v>117</v>
      </c>
      <c r="C58" s="15">
        <v>0</v>
      </c>
      <c r="D58" s="15">
        <v>0</v>
      </c>
      <c r="E58" s="15">
        <f t="shared" si="0"/>
        <v>0</v>
      </c>
      <c r="F58" s="15">
        <v>0</v>
      </c>
      <c r="G58" s="15">
        <v>0</v>
      </c>
      <c r="H58" s="15">
        <f t="shared" si="1"/>
        <v>0</v>
      </c>
    </row>
    <row r="59" spans="1:8" x14ac:dyDescent="0.2">
      <c r="A59" s="49">
        <v>7200</v>
      </c>
      <c r="B59" s="11" t="s">
        <v>118</v>
      </c>
      <c r="C59" s="15">
        <v>0</v>
      </c>
      <c r="D59" s="15">
        <v>0</v>
      </c>
      <c r="E59" s="15">
        <f t="shared" si="0"/>
        <v>0</v>
      </c>
      <c r="F59" s="15">
        <v>0</v>
      </c>
      <c r="G59" s="15">
        <v>0</v>
      </c>
      <c r="H59" s="15">
        <f t="shared" si="1"/>
        <v>0</v>
      </c>
    </row>
    <row r="60" spans="1:8" x14ac:dyDescent="0.2">
      <c r="A60" s="49">
        <v>7300</v>
      </c>
      <c r="B60" s="11" t="s">
        <v>119</v>
      </c>
      <c r="C60" s="15">
        <v>0</v>
      </c>
      <c r="D60" s="15">
        <v>0</v>
      </c>
      <c r="E60" s="15">
        <f t="shared" si="0"/>
        <v>0</v>
      </c>
      <c r="F60" s="15">
        <v>0</v>
      </c>
      <c r="G60" s="15">
        <v>0</v>
      </c>
      <c r="H60" s="15">
        <f t="shared" si="1"/>
        <v>0</v>
      </c>
    </row>
    <row r="61" spans="1:8" x14ac:dyDescent="0.2">
      <c r="A61" s="49">
        <v>7400</v>
      </c>
      <c r="B61" s="11" t="s">
        <v>120</v>
      </c>
      <c r="C61" s="15">
        <v>0</v>
      </c>
      <c r="D61" s="15">
        <v>0</v>
      </c>
      <c r="E61" s="15">
        <f t="shared" si="0"/>
        <v>0</v>
      </c>
      <c r="F61" s="15">
        <v>0</v>
      </c>
      <c r="G61" s="15">
        <v>0</v>
      </c>
      <c r="H61" s="15">
        <f t="shared" si="1"/>
        <v>0</v>
      </c>
    </row>
    <row r="62" spans="1:8" x14ac:dyDescent="0.2">
      <c r="A62" s="49">
        <v>7500</v>
      </c>
      <c r="B62" s="11" t="s">
        <v>121</v>
      </c>
      <c r="C62" s="15">
        <v>0</v>
      </c>
      <c r="D62" s="15">
        <v>0</v>
      </c>
      <c r="E62" s="15">
        <f t="shared" si="0"/>
        <v>0</v>
      </c>
      <c r="F62" s="15">
        <v>0</v>
      </c>
      <c r="G62" s="15">
        <v>0</v>
      </c>
      <c r="H62" s="15">
        <f t="shared" si="1"/>
        <v>0</v>
      </c>
    </row>
    <row r="63" spans="1:8" x14ac:dyDescent="0.2">
      <c r="A63" s="49">
        <v>7600</v>
      </c>
      <c r="B63" s="11" t="s">
        <v>122</v>
      </c>
      <c r="C63" s="15">
        <v>0</v>
      </c>
      <c r="D63" s="15">
        <v>0</v>
      </c>
      <c r="E63" s="15">
        <f t="shared" si="0"/>
        <v>0</v>
      </c>
      <c r="F63" s="15">
        <v>0</v>
      </c>
      <c r="G63" s="15">
        <v>0</v>
      </c>
      <c r="H63" s="15">
        <f t="shared" si="1"/>
        <v>0</v>
      </c>
    </row>
    <row r="64" spans="1:8" x14ac:dyDescent="0.2">
      <c r="A64" s="49">
        <v>7900</v>
      </c>
      <c r="B64" s="11" t="s">
        <v>123</v>
      </c>
      <c r="C64" s="15">
        <v>0</v>
      </c>
      <c r="D64" s="15">
        <v>0</v>
      </c>
      <c r="E64" s="15">
        <f t="shared" si="0"/>
        <v>0</v>
      </c>
      <c r="F64" s="15">
        <v>0</v>
      </c>
      <c r="G64" s="15">
        <v>0</v>
      </c>
      <c r="H64" s="15">
        <f t="shared" si="1"/>
        <v>0</v>
      </c>
    </row>
    <row r="65" spans="1:8" x14ac:dyDescent="0.2">
      <c r="A65" s="48" t="s">
        <v>74</v>
      </c>
      <c r="B65" s="7"/>
      <c r="C65" s="15">
        <f>SUM(C66:C68)</f>
        <v>0</v>
      </c>
      <c r="D65" s="15">
        <f>SUM(D66:D68)</f>
        <v>0</v>
      </c>
      <c r="E65" s="15">
        <f t="shared" si="0"/>
        <v>0</v>
      </c>
      <c r="F65" s="15">
        <f>SUM(F66:F68)</f>
        <v>0</v>
      </c>
      <c r="G65" s="15">
        <f>SUM(G66:G68)</f>
        <v>0</v>
      </c>
      <c r="H65" s="15">
        <f t="shared" si="1"/>
        <v>0</v>
      </c>
    </row>
    <row r="66" spans="1:8" x14ac:dyDescent="0.2">
      <c r="A66" s="49">
        <v>8100</v>
      </c>
      <c r="B66" s="11" t="s">
        <v>38</v>
      </c>
      <c r="C66" s="15">
        <v>0</v>
      </c>
      <c r="D66" s="15">
        <v>0</v>
      </c>
      <c r="E66" s="15">
        <f t="shared" si="0"/>
        <v>0</v>
      </c>
      <c r="F66" s="15">
        <v>0</v>
      </c>
      <c r="G66" s="15">
        <v>0</v>
      </c>
      <c r="H66" s="15">
        <f t="shared" si="1"/>
        <v>0</v>
      </c>
    </row>
    <row r="67" spans="1:8" x14ac:dyDescent="0.2">
      <c r="A67" s="49">
        <v>8300</v>
      </c>
      <c r="B67" s="11" t="s">
        <v>39</v>
      </c>
      <c r="C67" s="15">
        <v>0</v>
      </c>
      <c r="D67" s="15">
        <v>0</v>
      </c>
      <c r="E67" s="15">
        <f t="shared" si="0"/>
        <v>0</v>
      </c>
      <c r="F67" s="15">
        <v>0</v>
      </c>
      <c r="G67" s="15">
        <v>0</v>
      </c>
      <c r="H67" s="15">
        <f t="shared" si="1"/>
        <v>0</v>
      </c>
    </row>
    <row r="68" spans="1:8" x14ac:dyDescent="0.2">
      <c r="A68" s="49">
        <v>8500</v>
      </c>
      <c r="B68" s="11" t="s">
        <v>40</v>
      </c>
      <c r="C68" s="15">
        <v>0</v>
      </c>
      <c r="D68" s="15">
        <v>0</v>
      </c>
      <c r="E68" s="15">
        <f t="shared" si="0"/>
        <v>0</v>
      </c>
      <c r="F68" s="15">
        <v>0</v>
      </c>
      <c r="G68" s="15">
        <v>0</v>
      </c>
      <c r="H68" s="15">
        <f t="shared" si="1"/>
        <v>0</v>
      </c>
    </row>
    <row r="69" spans="1:8" x14ac:dyDescent="0.2">
      <c r="A69" s="48" t="s">
        <v>75</v>
      </c>
      <c r="B69" s="7"/>
      <c r="C69" s="15">
        <f>SUM(C70:C76)</f>
        <v>0</v>
      </c>
      <c r="D69" s="15">
        <f>SUM(D70:D76)</f>
        <v>0</v>
      </c>
      <c r="E69" s="15">
        <f t="shared" si="0"/>
        <v>0</v>
      </c>
      <c r="F69" s="15">
        <f>SUM(F70:F76)</f>
        <v>0</v>
      </c>
      <c r="G69" s="15">
        <f>SUM(G70:G76)</f>
        <v>0</v>
      </c>
      <c r="H69" s="15">
        <f t="shared" si="1"/>
        <v>0</v>
      </c>
    </row>
    <row r="70" spans="1:8" x14ac:dyDescent="0.2">
      <c r="A70" s="49">
        <v>9100</v>
      </c>
      <c r="B70" s="11" t="s">
        <v>124</v>
      </c>
      <c r="C70" s="15">
        <v>0</v>
      </c>
      <c r="D70" s="15">
        <v>0</v>
      </c>
      <c r="E70" s="15">
        <f t="shared" ref="E70:E76" si="2">C70+D70</f>
        <v>0</v>
      </c>
      <c r="F70" s="15">
        <v>0</v>
      </c>
      <c r="G70" s="15">
        <v>0</v>
      </c>
      <c r="H70" s="15">
        <f t="shared" ref="H70:H76" si="3">E70-F70</f>
        <v>0</v>
      </c>
    </row>
    <row r="71" spans="1:8" x14ac:dyDescent="0.2">
      <c r="A71" s="49">
        <v>9200</v>
      </c>
      <c r="B71" s="11" t="s">
        <v>125</v>
      </c>
      <c r="C71" s="15">
        <v>0</v>
      </c>
      <c r="D71" s="15">
        <v>0</v>
      </c>
      <c r="E71" s="15">
        <f t="shared" si="2"/>
        <v>0</v>
      </c>
      <c r="F71" s="15">
        <v>0</v>
      </c>
      <c r="G71" s="15">
        <v>0</v>
      </c>
      <c r="H71" s="15">
        <f t="shared" si="3"/>
        <v>0</v>
      </c>
    </row>
    <row r="72" spans="1:8" x14ac:dyDescent="0.2">
      <c r="A72" s="49">
        <v>9300</v>
      </c>
      <c r="B72" s="11" t="s">
        <v>126</v>
      </c>
      <c r="C72" s="15">
        <v>0</v>
      </c>
      <c r="D72" s="15">
        <v>0</v>
      </c>
      <c r="E72" s="15">
        <f t="shared" si="2"/>
        <v>0</v>
      </c>
      <c r="F72" s="15">
        <v>0</v>
      </c>
      <c r="G72" s="15">
        <v>0</v>
      </c>
      <c r="H72" s="15">
        <f t="shared" si="3"/>
        <v>0</v>
      </c>
    </row>
    <row r="73" spans="1:8" x14ac:dyDescent="0.2">
      <c r="A73" s="49">
        <v>9400</v>
      </c>
      <c r="B73" s="11" t="s">
        <v>127</v>
      </c>
      <c r="C73" s="15">
        <v>0</v>
      </c>
      <c r="D73" s="15">
        <v>0</v>
      </c>
      <c r="E73" s="15">
        <f t="shared" si="2"/>
        <v>0</v>
      </c>
      <c r="F73" s="15">
        <v>0</v>
      </c>
      <c r="G73" s="15">
        <v>0</v>
      </c>
      <c r="H73" s="15">
        <f t="shared" si="3"/>
        <v>0</v>
      </c>
    </row>
    <row r="74" spans="1:8" x14ac:dyDescent="0.2">
      <c r="A74" s="49">
        <v>9500</v>
      </c>
      <c r="B74" s="11" t="s">
        <v>128</v>
      </c>
      <c r="C74" s="15">
        <v>0</v>
      </c>
      <c r="D74" s="15">
        <v>0</v>
      </c>
      <c r="E74" s="15">
        <f t="shared" si="2"/>
        <v>0</v>
      </c>
      <c r="F74" s="15">
        <v>0</v>
      </c>
      <c r="G74" s="15">
        <v>0</v>
      </c>
      <c r="H74" s="15">
        <f t="shared" si="3"/>
        <v>0</v>
      </c>
    </row>
    <row r="75" spans="1:8" x14ac:dyDescent="0.2">
      <c r="A75" s="49">
        <v>9600</v>
      </c>
      <c r="B75" s="11" t="s">
        <v>129</v>
      </c>
      <c r="C75" s="15">
        <v>0</v>
      </c>
      <c r="D75" s="15">
        <v>0</v>
      </c>
      <c r="E75" s="15">
        <f t="shared" si="2"/>
        <v>0</v>
      </c>
      <c r="F75" s="15">
        <v>0</v>
      </c>
      <c r="G75" s="15">
        <v>0</v>
      </c>
      <c r="H75" s="15">
        <f t="shared" si="3"/>
        <v>0</v>
      </c>
    </row>
    <row r="76" spans="1:8" x14ac:dyDescent="0.2">
      <c r="A76" s="49">
        <v>9900</v>
      </c>
      <c r="B76" s="12" t="s">
        <v>130</v>
      </c>
      <c r="C76" s="16">
        <v>0</v>
      </c>
      <c r="D76" s="16">
        <v>0</v>
      </c>
      <c r="E76" s="16">
        <f t="shared" si="2"/>
        <v>0</v>
      </c>
      <c r="F76" s="16">
        <v>0</v>
      </c>
      <c r="G76" s="16">
        <v>0</v>
      </c>
      <c r="H76" s="16">
        <f t="shared" si="3"/>
        <v>0</v>
      </c>
    </row>
    <row r="77" spans="1:8" x14ac:dyDescent="0.2">
      <c r="A77" s="8"/>
      <c r="B77" s="13" t="s">
        <v>59</v>
      </c>
      <c r="C77" s="17">
        <f t="shared" ref="C77:H77" si="4">SUM(C5+C13+C23+C33+C43+C53+C57+C65+C69)</f>
        <v>11783594.859999999</v>
      </c>
      <c r="D77" s="17">
        <f t="shared" si="4"/>
        <v>1432902.14</v>
      </c>
      <c r="E77" s="17">
        <f t="shared" si="4"/>
        <v>13216497</v>
      </c>
      <c r="F77" s="17">
        <f t="shared" si="4"/>
        <v>7963069.8400000008</v>
      </c>
      <c r="G77" s="17">
        <f t="shared" si="4"/>
        <v>7963069.8400000008</v>
      </c>
      <c r="H77" s="17">
        <f t="shared" si="4"/>
        <v>5253427.1599999983</v>
      </c>
    </row>
    <row r="79" spans="1:8" x14ac:dyDescent="0.2">
      <c r="B79" s="37" t="s">
        <v>141</v>
      </c>
      <c r="C79" s="37"/>
      <c r="D79" s="37"/>
      <c r="E79" s="37"/>
      <c r="F79" s="37"/>
      <c r="G79" s="37"/>
      <c r="H79" s="37"/>
    </row>
    <row r="80" spans="1:8" x14ac:dyDescent="0.2">
      <c r="B80" s="37"/>
      <c r="C80" s="37"/>
      <c r="D80" s="37"/>
      <c r="E80" s="37"/>
      <c r="F80" s="37"/>
      <c r="G80" s="37"/>
      <c r="H80" s="37"/>
    </row>
    <row r="81" spans="2:8" x14ac:dyDescent="0.2">
      <c r="B81" s="3"/>
      <c r="C81" s="3"/>
      <c r="D81" s="3"/>
      <c r="E81" s="3"/>
      <c r="F81" s="3"/>
      <c r="G81" s="3"/>
      <c r="H81" s="3"/>
    </row>
    <row r="82" spans="2:8" x14ac:dyDescent="0.2">
      <c r="B82" s="3"/>
      <c r="C82" s="3"/>
      <c r="D82" s="3"/>
      <c r="E82" s="3"/>
      <c r="F82" s="3"/>
      <c r="G82" s="3"/>
      <c r="H82" s="3"/>
    </row>
    <row r="83" spans="2:8" x14ac:dyDescent="0.2">
      <c r="B83" s="53" t="s">
        <v>142</v>
      </c>
      <c r="C83" s="3"/>
      <c r="D83" s="3"/>
      <c r="E83" s="3"/>
      <c r="F83" s="65" t="s">
        <v>142</v>
      </c>
      <c r="G83" s="65"/>
      <c r="H83" s="65"/>
    </row>
    <row r="84" spans="2:8" x14ac:dyDescent="0.2">
      <c r="B84" s="53" t="s">
        <v>143</v>
      </c>
      <c r="C84" s="3"/>
      <c r="D84" s="3"/>
      <c r="E84" s="3"/>
      <c r="F84" s="65" t="s">
        <v>144</v>
      </c>
      <c r="G84" s="65"/>
      <c r="H84" s="65"/>
    </row>
    <row r="85" spans="2:8" x14ac:dyDescent="0.2">
      <c r="B85" s="53" t="s">
        <v>145</v>
      </c>
      <c r="C85" s="3"/>
      <c r="D85" s="3"/>
      <c r="E85" s="3"/>
      <c r="F85" s="65" t="s">
        <v>146</v>
      </c>
      <c r="G85" s="65"/>
      <c r="H85" s="65"/>
    </row>
  </sheetData>
  <sheetProtection formatCells="0" formatColumns="0" formatRows="0" autoFilter="0"/>
  <mergeCells count="7">
    <mergeCell ref="F84:H84"/>
    <mergeCell ref="F85:H85"/>
    <mergeCell ref="A1:H1"/>
    <mergeCell ref="C2:G2"/>
    <mergeCell ref="H2:H3"/>
    <mergeCell ref="A2:B4"/>
    <mergeCell ref="F83:H83"/>
  </mergeCells>
  <printOptions horizontalCentered="1"/>
  <pageMargins left="0.70866141732283472" right="0.70866141732283472" top="0.74803149606299213" bottom="0.74803149606299213" header="0.31496062992125984" footer="0.31496062992125984"/>
  <pageSetup scale="8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showGridLines="0" zoomScaleNormal="100" workbookViewId="0">
      <selection activeCell="B17" sqref="B17:H23"/>
    </sheetView>
  </sheetViews>
  <sheetFormatPr baseColWidth="10" defaultColWidth="12" defaultRowHeight="10.199999999999999" x14ac:dyDescent="0.2"/>
  <cols>
    <col min="1" max="1" width="2.85546875" style="1" customWidth="1"/>
    <col min="2" max="2" width="47.7109375" style="1" customWidth="1"/>
    <col min="3" max="8" width="18.28515625" style="1" customWidth="1"/>
    <col min="9" max="16384" width="12" style="1"/>
  </cols>
  <sheetData>
    <row r="1" spans="1:8" ht="50.1" customHeight="1" x14ac:dyDescent="0.2">
      <c r="A1" s="54" t="s">
        <v>135</v>
      </c>
      <c r="B1" s="55"/>
      <c r="C1" s="55"/>
      <c r="D1" s="55"/>
      <c r="E1" s="55"/>
      <c r="F1" s="55"/>
      <c r="G1" s="55"/>
      <c r="H1" s="56"/>
    </row>
    <row r="2" spans="1:8" x14ac:dyDescent="0.2">
      <c r="A2" s="59" t="s">
        <v>60</v>
      </c>
      <c r="B2" s="60"/>
      <c r="C2" s="54" t="s">
        <v>66</v>
      </c>
      <c r="D2" s="55"/>
      <c r="E2" s="55"/>
      <c r="F2" s="55"/>
      <c r="G2" s="56"/>
      <c r="H2" s="57" t="s">
        <v>65</v>
      </c>
    </row>
    <row r="3" spans="1:8" ht="24.9" customHeight="1" x14ac:dyDescent="0.2">
      <c r="A3" s="61"/>
      <c r="B3" s="62"/>
      <c r="C3" s="9" t="s">
        <v>61</v>
      </c>
      <c r="D3" s="9" t="s">
        <v>131</v>
      </c>
      <c r="E3" s="9" t="s">
        <v>62</v>
      </c>
      <c r="F3" s="9" t="s">
        <v>63</v>
      </c>
      <c r="G3" s="9" t="s">
        <v>64</v>
      </c>
      <c r="H3" s="58"/>
    </row>
    <row r="4" spans="1:8" x14ac:dyDescent="0.2">
      <c r="A4" s="63"/>
      <c r="B4" s="64"/>
      <c r="C4" s="10">
        <v>1</v>
      </c>
      <c r="D4" s="10">
        <v>2</v>
      </c>
      <c r="E4" s="10" t="s">
        <v>132</v>
      </c>
      <c r="F4" s="10">
        <v>4</v>
      </c>
      <c r="G4" s="10">
        <v>5</v>
      </c>
      <c r="H4" s="10" t="s">
        <v>133</v>
      </c>
    </row>
    <row r="5" spans="1:8" x14ac:dyDescent="0.2">
      <c r="A5" s="5"/>
      <c r="B5" s="18"/>
      <c r="C5" s="21"/>
      <c r="D5" s="21"/>
      <c r="E5" s="21"/>
      <c r="F5" s="21"/>
      <c r="G5" s="21"/>
      <c r="H5" s="21"/>
    </row>
    <row r="6" spans="1:8" x14ac:dyDescent="0.2">
      <c r="A6" s="5"/>
      <c r="B6" s="18" t="s">
        <v>0</v>
      </c>
      <c r="C6" s="50">
        <v>11745594.949999999</v>
      </c>
      <c r="D6" s="50">
        <v>1424027.75</v>
      </c>
      <c r="E6" s="50">
        <f>C6+D6</f>
        <v>13169622.699999999</v>
      </c>
      <c r="F6" s="50">
        <v>7950315.54</v>
      </c>
      <c r="G6" s="50">
        <v>7950315.54</v>
      </c>
      <c r="H6" s="50">
        <f>E6-F6</f>
        <v>5219307.1599999992</v>
      </c>
    </row>
    <row r="7" spans="1:8" x14ac:dyDescent="0.2">
      <c r="A7" s="5"/>
      <c r="B7" s="18"/>
      <c r="C7" s="50"/>
      <c r="D7" s="50"/>
      <c r="E7" s="50"/>
      <c r="F7" s="50"/>
      <c r="G7" s="50"/>
      <c r="H7" s="50"/>
    </row>
    <row r="8" spans="1:8" x14ac:dyDescent="0.2">
      <c r="A8" s="5"/>
      <c r="B8" s="18" t="s">
        <v>1</v>
      </c>
      <c r="C8" s="50">
        <v>37999.910000000003</v>
      </c>
      <c r="D8" s="50">
        <v>8874.39</v>
      </c>
      <c r="E8" s="50">
        <f>C8+D8</f>
        <v>46874.3</v>
      </c>
      <c r="F8" s="50">
        <v>12754.3</v>
      </c>
      <c r="G8" s="50">
        <v>12754.3</v>
      </c>
      <c r="H8" s="50">
        <f>E8-F8</f>
        <v>34120</v>
      </c>
    </row>
    <row r="9" spans="1:8" x14ac:dyDescent="0.2">
      <c r="A9" s="5"/>
      <c r="B9" s="18"/>
      <c r="C9" s="50"/>
      <c r="D9" s="50"/>
      <c r="E9" s="50"/>
      <c r="F9" s="50"/>
      <c r="G9" s="50"/>
      <c r="H9" s="50"/>
    </row>
    <row r="10" spans="1:8" x14ac:dyDescent="0.2">
      <c r="A10" s="5"/>
      <c r="B10" s="18" t="s">
        <v>2</v>
      </c>
      <c r="C10" s="50">
        <v>0</v>
      </c>
      <c r="D10" s="50">
        <v>0</v>
      </c>
      <c r="E10" s="50">
        <f>C10+D10</f>
        <v>0</v>
      </c>
      <c r="F10" s="50">
        <v>0</v>
      </c>
      <c r="G10" s="50">
        <v>0</v>
      </c>
      <c r="H10" s="50">
        <f>E10-F10</f>
        <v>0</v>
      </c>
    </row>
    <row r="11" spans="1:8" x14ac:dyDescent="0.2">
      <c r="A11" s="5"/>
      <c r="B11" s="18"/>
      <c r="C11" s="50"/>
      <c r="D11" s="50"/>
      <c r="E11" s="50"/>
      <c r="F11" s="50"/>
      <c r="G11" s="50"/>
      <c r="H11" s="50"/>
    </row>
    <row r="12" spans="1:8" x14ac:dyDescent="0.2">
      <c r="A12" s="5"/>
      <c r="B12" s="18" t="s">
        <v>41</v>
      </c>
      <c r="C12" s="50">
        <v>0</v>
      </c>
      <c r="D12" s="50">
        <v>0</v>
      </c>
      <c r="E12" s="50">
        <f>C12+D12</f>
        <v>0</v>
      </c>
      <c r="F12" s="50">
        <v>0</v>
      </c>
      <c r="G12" s="50">
        <v>0</v>
      </c>
      <c r="H12" s="50">
        <f>E12-F12</f>
        <v>0</v>
      </c>
    </row>
    <row r="13" spans="1:8" x14ac:dyDescent="0.2">
      <c r="A13" s="5"/>
      <c r="B13" s="18"/>
      <c r="C13" s="50"/>
      <c r="D13" s="50"/>
      <c r="E13" s="50"/>
      <c r="F13" s="50"/>
      <c r="G13" s="50"/>
      <c r="H13" s="50"/>
    </row>
    <row r="14" spans="1:8" x14ac:dyDescent="0.2">
      <c r="A14" s="5"/>
      <c r="B14" s="18" t="s">
        <v>38</v>
      </c>
      <c r="C14" s="50">
        <v>0</v>
      </c>
      <c r="D14" s="50">
        <v>0</v>
      </c>
      <c r="E14" s="50">
        <f>C14+D14</f>
        <v>0</v>
      </c>
      <c r="F14" s="50">
        <v>0</v>
      </c>
      <c r="G14" s="50">
        <v>0</v>
      </c>
      <c r="H14" s="50">
        <f>E14-F14</f>
        <v>0</v>
      </c>
    </row>
    <row r="15" spans="1:8" x14ac:dyDescent="0.2">
      <c r="A15" s="6"/>
      <c r="B15" s="19"/>
      <c r="C15" s="51"/>
      <c r="D15" s="51"/>
      <c r="E15" s="51"/>
      <c r="F15" s="51"/>
      <c r="G15" s="51"/>
      <c r="H15" s="51"/>
    </row>
    <row r="16" spans="1:8" x14ac:dyDescent="0.2">
      <c r="A16" s="20"/>
      <c r="B16" s="13" t="s">
        <v>59</v>
      </c>
      <c r="C16" s="17">
        <f>SUM(C6+C8+C10+C12+C14)</f>
        <v>11783594.859999999</v>
      </c>
      <c r="D16" s="17">
        <f>SUM(D6+D8+D10+D12+D14)</f>
        <v>1432902.14</v>
      </c>
      <c r="E16" s="17">
        <f>SUM(E6+E8+E10+E12+E14)</f>
        <v>13216497</v>
      </c>
      <c r="F16" s="17">
        <f t="shared" ref="F16:H16" si="0">SUM(F6+F8+F10+F12+F14)</f>
        <v>7963069.8399999999</v>
      </c>
      <c r="G16" s="17">
        <f t="shared" si="0"/>
        <v>7963069.8399999999</v>
      </c>
      <c r="H16" s="17">
        <f t="shared" si="0"/>
        <v>5253427.1599999992</v>
      </c>
    </row>
    <row r="17" spans="2:8" x14ac:dyDescent="0.2">
      <c r="B17" s="37" t="s">
        <v>141</v>
      </c>
      <c r="C17" s="37"/>
      <c r="D17" s="37"/>
      <c r="E17" s="37"/>
      <c r="F17" s="37"/>
      <c r="G17" s="37"/>
      <c r="H17" s="37"/>
    </row>
    <row r="18" spans="2:8" x14ac:dyDescent="0.2">
      <c r="B18" s="37"/>
      <c r="C18" s="37"/>
      <c r="D18" s="37"/>
      <c r="E18" s="37"/>
      <c r="F18" s="37"/>
      <c r="G18" s="37"/>
      <c r="H18" s="37"/>
    </row>
    <row r="19" spans="2:8" x14ac:dyDescent="0.2">
      <c r="B19" s="3"/>
      <c r="C19" s="3"/>
      <c r="D19" s="3"/>
      <c r="E19" s="3"/>
      <c r="F19" s="3"/>
      <c r="G19" s="3"/>
      <c r="H19" s="3"/>
    </row>
    <row r="20" spans="2:8" x14ac:dyDescent="0.2">
      <c r="B20" s="3"/>
      <c r="C20" s="3"/>
      <c r="D20" s="3"/>
      <c r="E20" s="3"/>
      <c r="F20" s="3"/>
      <c r="G20" s="3"/>
      <c r="H20" s="3"/>
    </row>
    <row r="21" spans="2:8" x14ac:dyDescent="0.2">
      <c r="B21" s="53" t="s">
        <v>142</v>
      </c>
      <c r="C21" s="3"/>
      <c r="D21" s="3"/>
      <c r="E21" s="3"/>
      <c r="F21" s="65" t="s">
        <v>142</v>
      </c>
      <c r="G21" s="65"/>
      <c r="H21" s="65"/>
    </row>
    <row r="22" spans="2:8" x14ac:dyDescent="0.2">
      <c r="B22" s="53" t="s">
        <v>143</v>
      </c>
      <c r="C22" s="3"/>
      <c r="D22" s="3"/>
      <c r="E22" s="3"/>
      <c r="F22" s="65" t="s">
        <v>144</v>
      </c>
      <c r="G22" s="65"/>
      <c r="H22" s="65"/>
    </row>
    <row r="23" spans="2:8" x14ac:dyDescent="0.2">
      <c r="B23" s="53" t="s">
        <v>145</v>
      </c>
      <c r="C23" s="3"/>
      <c r="D23" s="3"/>
      <c r="E23" s="3"/>
      <c r="F23" s="65" t="s">
        <v>146</v>
      </c>
      <c r="G23" s="65"/>
      <c r="H23" s="65"/>
    </row>
  </sheetData>
  <sheetProtection formatCells="0" formatColumns="0" formatRows="0" autoFilter="0"/>
  <mergeCells count="7">
    <mergeCell ref="F22:H22"/>
    <mergeCell ref="F23:H23"/>
    <mergeCell ref="A1:H1"/>
    <mergeCell ref="C2:G2"/>
    <mergeCell ref="H2:H3"/>
    <mergeCell ref="A2:B4"/>
    <mergeCell ref="F21:H2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0"/>
  <sheetViews>
    <sheetView showGridLines="0" workbookViewId="0">
      <selection sqref="A1:H60"/>
    </sheetView>
  </sheetViews>
  <sheetFormatPr baseColWidth="10" defaultColWidth="12" defaultRowHeight="10.199999999999999" x14ac:dyDescent="0.2"/>
  <cols>
    <col min="1" max="1" width="2.85546875" style="1" customWidth="1"/>
    <col min="2" max="2" width="60.85546875" style="1" customWidth="1"/>
    <col min="3" max="8" width="18.28515625" style="1" customWidth="1"/>
    <col min="9" max="16384" width="12" style="1"/>
  </cols>
  <sheetData>
    <row r="1" spans="1:8" ht="45" customHeight="1" x14ac:dyDescent="0.2">
      <c r="A1" s="54" t="s">
        <v>137</v>
      </c>
      <c r="B1" s="55"/>
      <c r="C1" s="55"/>
      <c r="D1" s="55"/>
      <c r="E1" s="55"/>
      <c r="F1" s="55"/>
      <c r="G1" s="55"/>
      <c r="H1" s="56"/>
    </row>
    <row r="2" spans="1:8" x14ac:dyDescent="0.2">
      <c r="B2" s="27"/>
      <c r="C2" s="27"/>
      <c r="D2" s="27"/>
      <c r="E2" s="27"/>
      <c r="F2" s="27"/>
      <c r="G2" s="27"/>
      <c r="H2" s="27"/>
    </row>
    <row r="3" spans="1:8" x14ac:dyDescent="0.2">
      <c r="A3" s="59" t="s">
        <v>60</v>
      </c>
      <c r="B3" s="60"/>
      <c r="C3" s="54" t="s">
        <v>66</v>
      </c>
      <c r="D3" s="55"/>
      <c r="E3" s="55"/>
      <c r="F3" s="55"/>
      <c r="G3" s="56"/>
      <c r="H3" s="57" t="s">
        <v>65</v>
      </c>
    </row>
    <row r="4" spans="1:8" ht="24.9" customHeight="1" x14ac:dyDescent="0.2">
      <c r="A4" s="61"/>
      <c r="B4" s="62"/>
      <c r="C4" s="9" t="s">
        <v>61</v>
      </c>
      <c r="D4" s="9" t="s">
        <v>131</v>
      </c>
      <c r="E4" s="9" t="s">
        <v>62</v>
      </c>
      <c r="F4" s="9" t="s">
        <v>63</v>
      </c>
      <c r="G4" s="9" t="s">
        <v>64</v>
      </c>
      <c r="H4" s="58"/>
    </row>
    <row r="5" spans="1:8" x14ac:dyDescent="0.2">
      <c r="A5" s="63"/>
      <c r="B5" s="64"/>
      <c r="C5" s="10">
        <v>1</v>
      </c>
      <c r="D5" s="10">
        <v>2</v>
      </c>
      <c r="E5" s="10" t="s">
        <v>132</v>
      </c>
      <c r="F5" s="10">
        <v>4</v>
      </c>
      <c r="G5" s="10">
        <v>5</v>
      </c>
      <c r="H5" s="10" t="s">
        <v>133</v>
      </c>
    </row>
    <row r="6" spans="1:8" x14ac:dyDescent="0.2">
      <c r="A6" s="28"/>
      <c r="B6" s="24"/>
      <c r="C6" s="36"/>
      <c r="D6" s="36"/>
      <c r="E6" s="36"/>
      <c r="F6" s="36"/>
      <c r="G6" s="36"/>
      <c r="H6" s="36"/>
    </row>
    <row r="7" spans="1:8" x14ac:dyDescent="0.2">
      <c r="A7" s="4" t="s">
        <v>136</v>
      </c>
      <c r="B7" s="22"/>
      <c r="C7" s="15">
        <v>11783594.859999999</v>
      </c>
      <c r="D7" s="15">
        <v>1432902.14</v>
      </c>
      <c r="E7" s="15">
        <f>C7+D7</f>
        <v>13216497</v>
      </c>
      <c r="F7" s="15">
        <v>7963069.8399999999</v>
      </c>
      <c r="G7" s="15">
        <v>7963069.8399999999</v>
      </c>
      <c r="H7" s="15">
        <f>E7-F7</f>
        <v>5253427.16</v>
      </c>
    </row>
    <row r="8" spans="1:8" x14ac:dyDescent="0.2">
      <c r="A8" s="4" t="s">
        <v>53</v>
      </c>
      <c r="B8" s="22"/>
      <c r="C8" s="15">
        <v>0</v>
      </c>
      <c r="D8" s="15">
        <v>0</v>
      </c>
      <c r="E8" s="15">
        <f t="shared" ref="E8:E13" si="0">C8+D8</f>
        <v>0</v>
      </c>
      <c r="F8" s="15">
        <v>0</v>
      </c>
      <c r="G8" s="15">
        <v>0</v>
      </c>
      <c r="H8" s="15">
        <f t="shared" ref="H8:H13" si="1">E8-F8</f>
        <v>0</v>
      </c>
    </row>
    <row r="9" spans="1:8" x14ac:dyDescent="0.2">
      <c r="A9" s="4" t="s">
        <v>54</v>
      </c>
      <c r="B9" s="22"/>
      <c r="C9" s="15">
        <v>0</v>
      </c>
      <c r="D9" s="15">
        <v>0</v>
      </c>
      <c r="E9" s="15">
        <f t="shared" si="0"/>
        <v>0</v>
      </c>
      <c r="F9" s="15">
        <v>0</v>
      </c>
      <c r="G9" s="15">
        <v>0</v>
      </c>
      <c r="H9" s="15">
        <f t="shared" si="1"/>
        <v>0</v>
      </c>
    </row>
    <row r="10" spans="1:8" x14ac:dyDescent="0.2">
      <c r="A10" s="4" t="s">
        <v>55</v>
      </c>
      <c r="B10" s="22"/>
      <c r="C10" s="15">
        <v>0</v>
      </c>
      <c r="D10" s="15">
        <v>0</v>
      </c>
      <c r="E10" s="15">
        <f t="shared" si="0"/>
        <v>0</v>
      </c>
      <c r="F10" s="15">
        <v>0</v>
      </c>
      <c r="G10" s="15">
        <v>0</v>
      </c>
      <c r="H10" s="15">
        <f t="shared" si="1"/>
        <v>0</v>
      </c>
    </row>
    <row r="11" spans="1:8" x14ac:dyDescent="0.2">
      <c r="A11" s="4" t="s">
        <v>56</v>
      </c>
      <c r="B11" s="22"/>
      <c r="C11" s="15">
        <v>0</v>
      </c>
      <c r="D11" s="15">
        <v>0</v>
      </c>
      <c r="E11" s="15">
        <f t="shared" si="0"/>
        <v>0</v>
      </c>
      <c r="F11" s="15">
        <v>0</v>
      </c>
      <c r="G11" s="15">
        <v>0</v>
      </c>
      <c r="H11" s="15">
        <f t="shared" si="1"/>
        <v>0</v>
      </c>
    </row>
    <row r="12" spans="1:8" x14ac:dyDescent="0.2">
      <c r="A12" s="4" t="s">
        <v>57</v>
      </c>
      <c r="B12" s="22"/>
      <c r="C12" s="15">
        <v>0</v>
      </c>
      <c r="D12" s="15">
        <v>0</v>
      </c>
      <c r="E12" s="15">
        <f t="shared" si="0"/>
        <v>0</v>
      </c>
      <c r="F12" s="15">
        <v>0</v>
      </c>
      <c r="G12" s="15">
        <v>0</v>
      </c>
      <c r="H12" s="15">
        <f t="shared" si="1"/>
        <v>0</v>
      </c>
    </row>
    <row r="13" spans="1:8" x14ac:dyDescent="0.2">
      <c r="A13" s="4" t="s">
        <v>58</v>
      </c>
      <c r="B13" s="22"/>
      <c r="C13" s="15">
        <v>0</v>
      </c>
      <c r="D13" s="15">
        <v>0</v>
      </c>
      <c r="E13" s="15">
        <f t="shared" si="0"/>
        <v>0</v>
      </c>
      <c r="F13" s="15">
        <v>0</v>
      </c>
      <c r="G13" s="15">
        <v>0</v>
      </c>
      <c r="H13" s="15">
        <f t="shared" si="1"/>
        <v>0</v>
      </c>
    </row>
    <row r="14" spans="1:8" x14ac:dyDescent="0.2">
      <c r="A14" s="4"/>
      <c r="B14" s="22"/>
      <c r="C14" s="15"/>
      <c r="D14" s="15"/>
      <c r="E14" s="15"/>
      <c r="F14" s="15"/>
      <c r="G14" s="15"/>
      <c r="H14" s="15"/>
    </row>
    <row r="15" spans="1:8" x14ac:dyDescent="0.2">
      <c r="A15" s="4"/>
      <c r="B15" s="25"/>
      <c r="C15" s="16"/>
      <c r="D15" s="16"/>
      <c r="E15" s="16"/>
      <c r="F15" s="16"/>
      <c r="G15" s="16"/>
      <c r="H15" s="16"/>
    </row>
    <row r="16" spans="1:8" x14ac:dyDescent="0.2">
      <c r="A16" s="26"/>
      <c r="B16" s="47" t="s">
        <v>59</v>
      </c>
      <c r="C16" s="23">
        <f t="shared" ref="C16:H16" si="2">SUM(C7:C15)</f>
        <v>11783594.859999999</v>
      </c>
      <c r="D16" s="23">
        <f t="shared" si="2"/>
        <v>1432902.14</v>
      </c>
      <c r="E16" s="23">
        <f t="shared" si="2"/>
        <v>13216497</v>
      </c>
      <c r="F16" s="23">
        <f t="shared" si="2"/>
        <v>7963069.8399999999</v>
      </c>
      <c r="G16" s="23">
        <f t="shared" si="2"/>
        <v>7963069.8399999999</v>
      </c>
      <c r="H16" s="23">
        <f t="shared" si="2"/>
        <v>5253427.16</v>
      </c>
    </row>
    <row r="19" spans="1:8" ht="45" customHeight="1" x14ac:dyDescent="0.2">
      <c r="A19" s="54" t="s">
        <v>138</v>
      </c>
      <c r="B19" s="55"/>
      <c r="C19" s="55"/>
      <c r="D19" s="55"/>
      <c r="E19" s="55"/>
      <c r="F19" s="55"/>
      <c r="G19" s="55"/>
      <c r="H19" s="56"/>
    </row>
    <row r="21" spans="1:8" x14ac:dyDescent="0.2">
      <c r="A21" s="59" t="s">
        <v>60</v>
      </c>
      <c r="B21" s="60"/>
      <c r="C21" s="54" t="s">
        <v>66</v>
      </c>
      <c r="D21" s="55"/>
      <c r="E21" s="55"/>
      <c r="F21" s="55"/>
      <c r="G21" s="56"/>
      <c r="H21" s="57" t="s">
        <v>65</v>
      </c>
    </row>
    <row r="22" spans="1:8" ht="20.399999999999999" x14ac:dyDescent="0.2">
      <c r="A22" s="61"/>
      <c r="B22" s="62"/>
      <c r="C22" s="9" t="s">
        <v>61</v>
      </c>
      <c r="D22" s="9" t="s">
        <v>131</v>
      </c>
      <c r="E22" s="9" t="s">
        <v>62</v>
      </c>
      <c r="F22" s="9" t="s">
        <v>63</v>
      </c>
      <c r="G22" s="9" t="s">
        <v>64</v>
      </c>
      <c r="H22" s="58"/>
    </row>
    <row r="23" spans="1:8" x14ac:dyDescent="0.2">
      <c r="A23" s="63"/>
      <c r="B23" s="64"/>
      <c r="C23" s="10">
        <v>1</v>
      </c>
      <c r="D23" s="10">
        <v>2</v>
      </c>
      <c r="E23" s="10" t="s">
        <v>132</v>
      </c>
      <c r="F23" s="10">
        <v>4</v>
      </c>
      <c r="G23" s="10">
        <v>5</v>
      </c>
      <c r="H23" s="10" t="s">
        <v>133</v>
      </c>
    </row>
    <row r="24" spans="1:8" x14ac:dyDescent="0.2">
      <c r="A24" s="28"/>
      <c r="B24" s="29"/>
      <c r="C24" s="33"/>
      <c r="D24" s="33"/>
      <c r="E24" s="33"/>
      <c r="F24" s="33"/>
      <c r="G24" s="33"/>
      <c r="H24" s="33"/>
    </row>
    <row r="25" spans="1:8" x14ac:dyDescent="0.2">
      <c r="A25" s="4" t="s">
        <v>8</v>
      </c>
      <c r="B25" s="2"/>
      <c r="C25" s="34">
        <v>0</v>
      </c>
      <c r="D25" s="34">
        <v>0</v>
      </c>
      <c r="E25" s="34">
        <f>C25+D25</f>
        <v>0</v>
      </c>
      <c r="F25" s="34">
        <v>0</v>
      </c>
      <c r="G25" s="34">
        <v>0</v>
      </c>
      <c r="H25" s="34">
        <f>E25-F25</f>
        <v>0</v>
      </c>
    </row>
    <row r="26" spans="1:8" x14ac:dyDescent="0.2">
      <c r="A26" s="4" t="s">
        <v>9</v>
      </c>
      <c r="B26" s="2"/>
      <c r="C26" s="34">
        <v>0</v>
      </c>
      <c r="D26" s="34">
        <v>0</v>
      </c>
      <c r="E26" s="34">
        <f t="shared" ref="E26:E28" si="3">C26+D26</f>
        <v>0</v>
      </c>
      <c r="F26" s="34">
        <v>0</v>
      </c>
      <c r="G26" s="34">
        <v>0</v>
      </c>
      <c r="H26" s="34">
        <f t="shared" ref="H26:H28" si="4">E26-F26</f>
        <v>0</v>
      </c>
    </row>
    <row r="27" spans="1:8" x14ac:dyDescent="0.2">
      <c r="A27" s="4" t="s">
        <v>10</v>
      </c>
      <c r="B27" s="2"/>
      <c r="C27" s="34">
        <v>0</v>
      </c>
      <c r="D27" s="34">
        <v>0</v>
      </c>
      <c r="E27" s="34">
        <f t="shared" si="3"/>
        <v>0</v>
      </c>
      <c r="F27" s="34">
        <v>0</v>
      </c>
      <c r="G27" s="34">
        <v>0</v>
      </c>
      <c r="H27" s="34">
        <f t="shared" si="4"/>
        <v>0</v>
      </c>
    </row>
    <row r="28" spans="1:8" x14ac:dyDescent="0.2">
      <c r="A28" s="4" t="s">
        <v>11</v>
      </c>
      <c r="B28" s="2"/>
      <c r="C28" s="34">
        <v>0</v>
      </c>
      <c r="D28" s="34">
        <v>0</v>
      </c>
      <c r="E28" s="34">
        <f t="shared" si="3"/>
        <v>0</v>
      </c>
      <c r="F28" s="34">
        <v>0</v>
      </c>
      <c r="G28" s="34">
        <v>0</v>
      </c>
      <c r="H28" s="34">
        <f t="shared" si="4"/>
        <v>0</v>
      </c>
    </row>
    <row r="29" spans="1:8" x14ac:dyDescent="0.2">
      <c r="A29" s="4"/>
      <c r="B29" s="2"/>
      <c r="C29" s="35"/>
      <c r="D29" s="35"/>
      <c r="E29" s="35"/>
      <c r="F29" s="35"/>
      <c r="G29" s="35"/>
      <c r="H29" s="35"/>
    </row>
    <row r="30" spans="1:8" x14ac:dyDescent="0.2">
      <c r="A30" s="26"/>
      <c r="B30" s="47" t="s">
        <v>59</v>
      </c>
      <c r="C30" s="23">
        <f>SUM(C25:C29)</f>
        <v>0</v>
      </c>
      <c r="D30" s="23">
        <f>SUM(D25:D29)</f>
        <v>0</v>
      </c>
      <c r="E30" s="23">
        <f>SUM(E25:E28)</f>
        <v>0</v>
      </c>
      <c r="F30" s="23">
        <f>SUM(F25:F28)</f>
        <v>0</v>
      </c>
      <c r="G30" s="23">
        <f>SUM(G25:G28)</f>
        <v>0</v>
      </c>
      <c r="H30" s="23">
        <f>SUM(H25:H28)</f>
        <v>0</v>
      </c>
    </row>
    <row r="33" spans="1:8" ht="45" customHeight="1" x14ac:dyDescent="0.2">
      <c r="A33" s="54" t="s">
        <v>139</v>
      </c>
      <c r="B33" s="55"/>
      <c r="C33" s="55"/>
      <c r="D33" s="55"/>
      <c r="E33" s="55"/>
      <c r="F33" s="55"/>
      <c r="G33" s="55"/>
      <c r="H33" s="56"/>
    </row>
    <row r="34" spans="1:8" x14ac:dyDescent="0.2">
      <c r="A34" s="59" t="s">
        <v>60</v>
      </c>
      <c r="B34" s="60"/>
      <c r="C34" s="54" t="s">
        <v>66</v>
      </c>
      <c r="D34" s="55"/>
      <c r="E34" s="55"/>
      <c r="F34" s="55"/>
      <c r="G34" s="56"/>
      <c r="H34" s="57" t="s">
        <v>65</v>
      </c>
    </row>
    <row r="35" spans="1:8" ht="20.399999999999999" x14ac:dyDescent="0.2">
      <c r="A35" s="61"/>
      <c r="B35" s="62"/>
      <c r="C35" s="9" t="s">
        <v>61</v>
      </c>
      <c r="D35" s="9" t="s">
        <v>131</v>
      </c>
      <c r="E35" s="9" t="s">
        <v>62</v>
      </c>
      <c r="F35" s="9" t="s">
        <v>63</v>
      </c>
      <c r="G35" s="9" t="s">
        <v>64</v>
      </c>
      <c r="H35" s="58"/>
    </row>
    <row r="36" spans="1:8" x14ac:dyDescent="0.2">
      <c r="A36" s="63"/>
      <c r="B36" s="64"/>
      <c r="C36" s="10">
        <v>1</v>
      </c>
      <c r="D36" s="10">
        <v>2</v>
      </c>
      <c r="E36" s="10" t="s">
        <v>132</v>
      </c>
      <c r="F36" s="10">
        <v>4</v>
      </c>
      <c r="G36" s="10">
        <v>5</v>
      </c>
      <c r="H36" s="10" t="s">
        <v>133</v>
      </c>
    </row>
    <row r="37" spans="1:8" x14ac:dyDescent="0.2">
      <c r="A37" s="28"/>
      <c r="B37" s="29"/>
      <c r="C37" s="33"/>
      <c r="D37" s="33"/>
      <c r="E37" s="33"/>
      <c r="F37" s="33"/>
      <c r="G37" s="33"/>
      <c r="H37" s="33"/>
    </row>
    <row r="38" spans="1:8" ht="20.399999999999999" x14ac:dyDescent="0.2">
      <c r="A38" s="4"/>
      <c r="B38" s="31" t="s">
        <v>13</v>
      </c>
      <c r="C38" s="34">
        <v>0</v>
      </c>
      <c r="D38" s="34">
        <v>0</v>
      </c>
      <c r="E38" s="34">
        <f>C38+D38</f>
        <v>0</v>
      </c>
      <c r="F38" s="34">
        <v>0</v>
      </c>
      <c r="G38" s="34">
        <v>0</v>
      </c>
      <c r="H38" s="34">
        <f>E38-F38</f>
        <v>0</v>
      </c>
    </row>
    <row r="39" spans="1:8" x14ac:dyDescent="0.2">
      <c r="A39" s="4"/>
      <c r="B39" s="31"/>
      <c r="C39" s="34"/>
      <c r="D39" s="34"/>
      <c r="E39" s="34"/>
      <c r="F39" s="34"/>
      <c r="G39" s="34"/>
      <c r="H39" s="34"/>
    </row>
    <row r="40" spans="1:8" x14ac:dyDescent="0.2">
      <c r="A40" s="4"/>
      <c r="B40" s="31" t="s">
        <v>12</v>
      </c>
      <c r="C40" s="34">
        <v>0</v>
      </c>
      <c r="D40" s="34">
        <v>0</v>
      </c>
      <c r="E40" s="34">
        <f>C40+D40</f>
        <v>0</v>
      </c>
      <c r="F40" s="34">
        <v>0</v>
      </c>
      <c r="G40" s="34">
        <v>0</v>
      </c>
      <c r="H40" s="34">
        <f>E40-F40</f>
        <v>0</v>
      </c>
    </row>
    <row r="41" spans="1:8" x14ac:dyDescent="0.2">
      <c r="A41" s="4"/>
      <c r="B41" s="31"/>
      <c r="C41" s="34"/>
      <c r="D41" s="34"/>
      <c r="E41" s="34"/>
      <c r="F41" s="34"/>
      <c r="G41" s="34"/>
      <c r="H41" s="34"/>
    </row>
    <row r="42" spans="1:8" ht="20.399999999999999" x14ac:dyDescent="0.2">
      <c r="A42" s="4"/>
      <c r="B42" s="31" t="s">
        <v>14</v>
      </c>
      <c r="C42" s="34">
        <v>0</v>
      </c>
      <c r="D42" s="34">
        <v>0</v>
      </c>
      <c r="E42" s="34">
        <f>C42+D42</f>
        <v>0</v>
      </c>
      <c r="F42" s="34">
        <v>0</v>
      </c>
      <c r="G42" s="34">
        <v>0</v>
      </c>
      <c r="H42" s="34">
        <f>E42-F42</f>
        <v>0</v>
      </c>
    </row>
    <row r="43" spans="1:8" x14ac:dyDescent="0.2">
      <c r="A43" s="4"/>
      <c r="B43" s="31"/>
      <c r="C43" s="34"/>
      <c r="D43" s="34"/>
      <c r="E43" s="34"/>
      <c r="F43" s="34"/>
      <c r="G43" s="34"/>
      <c r="H43" s="34"/>
    </row>
    <row r="44" spans="1:8" ht="20.399999999999999" x14ac:dyDescent="0.2">
      <c r="A44" s="4"/>
      <c r="B44" s="31" t="s">
        <v>26</v>
      </c>
      <c r="C44" s="34">
        <v>0</v>
      </c>
      <c r="D44" s="34">
        <v>0</v>
      </c>
      <c r="E44" s="34">
        <f>C44+D44</f>
        <v>0</v>
      </c>
      <c r="F44" s="34">
        <v>0</v>
      </c>
      <c r="G44" s="34">
        <v>0</v>
      </c>
      <c r="H44" s="34">
        <f>E44-F44</f>
        <v>0</v>
      </c>
    </row>
    <row r="45" spans="1:8" x14ac:dyDescent="0.2">
      <c r="A45" s="4"/>
      <c r="B45" s="31"/>
      <c r="C45" s="34"/>
      <c r="D45" s="34"/>
      <c r="E45" s="34"/>
      <c r="F45" s="34"/>
      <c r="G45" s="34"/>
      <c r="H45" s="34"/>
    </row>
    <row r="46" spans="1:8" ht="20.399999999999999" x14ac:dyDescent="0.2">
      <c r="A46" s="4"/>
      <c r="B46" s="31" t="s">
        <v>27</v>
      </c>
      <c r="C46" s="34">
        <v>0</v>
      </c>
      <c r="D46" s="34">
        <v>0</v>
      </c>
      <c r="E46" s="34">
        <f>C46+D46</f>
        <v>0</v>
      </c>
      <c r="F46" s="34">
        <v>0</v>
      </c>
      <c r="G46" s="34">
        <v>0</v>
      </c>
      <c r="H46" s="34">
        <f>E46-F46</f>
        <v>0</v>
      </c>
    </row>
    <row r="47" spans="1:8" x14ac:dyDescent="0.2">
      <c r="A47" s="4"/>
      <c r="B47" s="31"/>
      <c r="C47" s="34"/>
      <c r="D47" s="34"/>
      <c r="E47" s="34"/>
      <c r="F47" s="34"/>
      <c r="G47" s="34"/>
      <c r="H47" s="34"/>
    </row>
    <row r="48" spans="1:8" ht="20.399999999999999" x14ac:dyDescent="0.2">
      <c r="A48" s="4"/>
      <c r="B48" s="31" t="s">
        <v>34</v>
      </c>
      <c r="C48" s="34">
        <v>0</v>
      </c>
      <c r="D48" s="34">
        <v>0</v>
      </c>
      <c r="E48" s="34">
        <f>C48+D48</f>
        <v>0</v>
      </c>
      <c r="F48" s="34">
        <v>0</v>
      </c>
      <c r="G48" s="34">
        <v>0</v>
      </c>
      <c r="H48" s="34">
        <f>E48-F48</f>
        <v>0</v>
      </c>
    </row>
    <row r="49" spans="1:8" x14ac:dyDescent="0.2">
      <c r="A49" s="4"/>
      <c r="B49" s="31"/>
      <c r="C49" s="34"/>
      <c r="D49" s="34"/>
      <c r="E49" s="34"/>
      <c r="F49" s="34"/>
      <c r="G49" s="34"/>
      <c r="H49" s="34"/>
    </row>
    <row r="50" spans="1:8" ht="20.399999999999999" x14ac:dyDescent="0.2">
      <c r="A50" s="4"/>
      <c r="B50" s="31" t="s">
        <v>15</v>
      </c>
      <c r="C50" s="34">
        <v>0</v>
      </c>
      <c r="D50" s="34">
        <v>0</v>
      </c>
      <c r="E50" s="34">
        <f>C50+D50</f>
        <v>0</v>
      </c>
      <c r="F50" s="34">
        <v>0</v>
      </c>
      <c r="G50" s="34">
        <v>0</v>
      </c>
      <c r="H50" s="34">
        <f>E50-F50</f>
        <v>0</v>
      </c>
    </row>
    <row r="51" spans="1:8" x14ac:dyDescent="0.2">
      <c r="A51" s="30"/>
      <c r="B51" s="32"/>
      <c r="C51" s="35"/>
      <c r="D51" s="35"/>
      <c r="E51" s="35"/>
      <c r="F51" s="35"/>
      <c r="G51" s="35"/>
      <c r="H51" s="35"/>
    </row>
    <row r="52" spans="1:8" x14ac:dyDescent="0.2">
      <c r="A52" s="26"/>
      <c r="B52" s="47" t="s">
        <v>59</v>
      </c>
      <c r="C52" s="23">
        <f t="shared" ref="C52:H52" si="5">SUM(C38:C50)</f>
        <v>0</v>
      </c>
      <c r="D52" s="23">
        <f t="shared" si="5"/>
        <v>0</v>
      </c>
      <c r="E52" s="23">
        <f t="shared" si="5"/>
        <v>0</v>
      </c>
      <c r="F52" s="23">
        <f t="shared" si="5"/>
        <v>0</v>
      </c>
      <c r="G52" s="23">
        <f t="shared" si="5"/>
        <v>0</v>
      </c>
      <c r="H52" s="23">
        <f t="shared" si="5"/>
        <v>0</v>
      </c>
    </row>
    <row r="54" spans="1:8" x14ac:dyDescent="0.2">
      <c r="B54" s="37" t="s">
        <v>141</v>
      </c>
      <c r="C54" s="37"/>
      <c r="D54" s="37"/>
      <c r="E54" s="37"/>
      <c r="F54" s="37"/>
      <c r="G54" s="37"/>
      <c r="H54" s="37"/>
    </row>
    <row r="55" spans="1:8" x14ac:dyDescent="0.2">
      <c r="B55" s="37"/>
      <c r="C55" s="37"/>
      <c r="D55" s="37"/>
      <c r="E55" s="37"/>
      <c r="F55" s="37"/>
      <c r="G55" s="37"/>
      <c r="H55" s="37"/>
    </row>
    <row r="56" spans="1:8" x14ac:dyDescent="0.2">
      <c r="B56" s="3"/>
      <c r="C56" s="3"/>
      <c r="D56" s="3"/>
      <c r="E56" s="3"/>
      <c r="F56" s="3"/>
      <c r="G56" s="3"/>
      <c r="H56" s="3"/>
    </row>
    <row r="57" spans="1:8" x14ac:dyDescent="0.2">
      <c r="B57" s="3"/>
      <c r="C57" s="3"/>
      <c r="D57" s="3"/>
      <c r="E57" s="3"/>
      <c r="F57" s="3"/>
      <c r="G57" s="3"/>
      <c r="H57" s="3"/>
    </row>
    <row r="58" spans="1:8" x14ac:dyDescent="0.2">
      <c r="B58" s="53" t="s">
        <v>142</v>
      </c>
      <c r="C58" s="3"/>
      <c r="D58" s="3"/>
      <c r="E58" s="3"/>
      <c r="F58" s="65" t="s">
        <v>142</v>
      </c>
      <c r="G58" s="65"/>
      <c r="H58" s="65"/>
    </row>
    <row r="59" spans="1:8" x14ac:dyDescent="0.2">
      <c r="B59" s="53" t="s">
        <v>143</v>
      </c>
      <c r="C59" s="3"/>
      <c r="D59" s="3"/>
      <c r="E59" s="3"/>
      <c r="F59" s="65" t="s">
        <v>144</v>
      </c>
      <c r="G59" s="65"/>
      <c r="H59" s="65"/>
    </row>
    <row r="60" spans="1:8" x14ac:dyDescent="0.2">
      <c r="B60" s="53" t="s">
        <v>145</v>
      </c>
      <c r="C60" s="3"/>
      <c r="D60" s="3"/>
      <c r="E60" s="3"/>
      <c r="F60" s="65" t="s">
        <v>146</v>
      </c>
      <c r="G60" s="65"/>
      <c r="H60" s="65"/>
    </row>
  </sheetData>
  <sheetProtection formatCells="0" formatColumns="0" formatRows="0" insertRows="0" deleteRows="0" autoFilter="0"/>
  <mergeCells count="15">
    <mergeCell ref="F58:H58"/>
    <mergeCell ref="F59:H59"/>
    <mergeCell ref="F60:H60"/>
    <mergeCell ref="A1:H1"/>
    <mergeCell ref="A3:B5"/>
    <mergeCell ref="A19:H19"/>
    <mergeCell ref="A21:B23"/>
    <mergeCell ref="C3:G3"/>
    <mergeCell ref="H3:H4"/>
    <mergeCell ref="A33:H33"/>
    <mergeCell ref="A34:B36"/>
    <mergeCell ref="C34:G34"/>
    <mergeCell ref="H34:H35"/>
    <mergeCell ref="C21:G21"/>
    <mergeCell ref="H21:H22"/>
  </mergeCells>
  <printOptions horizontalCentered="1"/>
  <pageMargins left="0.70866141732283472" right="0.70866141732283472" top="0.74803149606299213" bottom="0.74803149606299213" header="0.31496062992125984" footer="0.31496062992125984"/>
  <pageSetup scale="9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showGridLines="0" tabSelected="1" topLeftCell="A13" workbookViewId="0">
      <selection activeCell="B44" sqref="B44:H50"/>
    </sheetView>
  </sheetViews>
  <sheetFormatPr baseColWidth="10" defaultColWidth="12" defaultRowHeight="10.199999999999999" x14ac:dyDescent="0.2"/>
  <cols>
    <col min="1" max="1" width="4.85546875" style="3" customWidth="1"/>
    <col min="2" max="2" width="65.85546875" style="3" customWidth="1"/>
    <col min="3" max="8" width="18.28515625" style="3" customWidth="1"/>
    <col min="9" max="16384" width="12" style="3"/>
  </cols>
  <sheetData>
    <row r="1" spans="1:8" ht="50.1" customHeight="1" x14ac:dyDescent="0.2">
      <c r="A1" s="54" t="s">
        <v>140</v>
      </c>
      <c r="B1" s="55"/>
      <c r="C1" s="55"/>
      <c r="D1" s="55"/>
      <c r="E1" s="55"/>
      <c r="F1" s="55"/>
      <c r="G1" s="55"/>
      <c r="H1" s="56"/>
    </row>
    <row r="2" spans="1:8" x14ac:dyDescent="0.2">
      <c r="A2" s="59" t="s">
        <v>60</v>
      </c>
      <c r="B2" s="60"/>
      <c r="C2" s="54" t="s">
        <v>66</v>
      </c>
      <c r="D2" s="55"/>
      <c r="E2" s="55"/>
      <c r="F2" s="55"/>
      <c r="G2" s="56"/>
      <c r="H2" s="57" t="s">
        <v>65</v>
      </c>
    </row>
    <row r="3" spans="1:8" ht="24.9" customHeight="1" x14ac:dyDescent="0.2">
      <c r="A3" s="61"/>
      <c r="B3" s="62"/>
      <c r="C3" s="9" t="s">
        <v>61</v>
      </c>
      <c r="D3" s="9" t="s">
        <v>131</v>
      </c>
      <c r="E3" s="9" t="s">
        <v>62</v>
      </c>
      <c r="F3" s="9" t="s">
        <v>63</v>
      </c>
      <c r="G3" s="9" t="s">
        <v>64</v>
      </c>
      <c r="H3" s="58"/>
    </row>
    <row r="4" spans="1:8" x14ac:dyDescent="0.2">
      <c r="A4" s="63"/>
      <c r="B4" s="64"/>
      <c r="C4" s="10">
        <v>1</v>
      </c>
      <c r="D4" s="10">
        <v>2</v>
      </c>
      <c r="E4" s="10" t="s">
        <v>132</v>
      </c>
      <c r="F4" s="10">
        <v>4</v>
      </c>
      <c r="G4" s="10">
        <v>5</v>
      </c>
      <c r="H4" s="10" t="s">
        <v>133</v>
      </c>
    </row>
    <row r="5" spans="1:8" x14ac:dyDescent="0.2">
      <c r="A5" s="44"/>
      <c r="B5" s="45"/>
      <c r="C5" s="14"/>
      <c r="D5" s="14"/>
      <c r="E5" s="14"/>
      <c r="F5" s="14"/>
      <c r="G5" s="14"/>
      <c r="H5" s="14"/>
    </row>
    <row r="6" spans="1:8" x14ac:dyDescent="0.2">
      <c r="A6" s="41" t="s">
        <v>16</v>
      </c>
      <c r="B6" s="39"/>
      <c r="C6" s="15">
        <f t="shared" ref="C6:H6" si="0">SUM(C7:C14)</f>
        <v>4612806.4400000004</v>
      </c>
      <c r="D6" s="15">
        <f t="shared" si="0"/>
        <v>1533875.46</v>
      </c>
      <c r="E6" s="15">
        <f t="shared" si="0"/>
        <v>6146681.9000000004</v>
      </c>
      <c r="F6" s="15">
        <f t="shared" si="0"/>
        <v>3522857.18</v>
      </c>
      <c r="G6" s="15">
        <f t="shared" si="0"/>
        <v>3522857.18</v>
      </c>
      <c r="H6" s="15">
        <f t="shared" si="0"/>
        <v>2623824.7200000002</v>
      </c>
    </row>
    <row r="7" spans="1:8" x14ac:dyDescent="0.2">
      <c r="A7" s="38"/>
      <c r="B7" s="42" t="s">
        <v>42</v>
      </c>
      <c r="C7" s="15">
        <v>0</v>
      </c>
      <c r="D7" s="15">
        <v>0</v>
      </c>
      <c r="E7" s="15">
        <f>C7+D7</f>
        <v>0</v>
      </c>
      <c r="F7" s="15">
        <v>0</v>
      </c>
      <c r="G7" s="15">
        <v>0</v>
      </c>
      <c r="H7" s="15">
        <f>E7-F7</f>
        <v>0</v>
      </c>
    </row>
    <row r="8" spans="1:8" x14ac:dyDescent="0.2">
      <c r="A8" s="38"/>
      <c r="B8" s="42" t="s">
        <v>17</v>
      </c>
      <c r="C8" s="15">
        <v>0</v>
      </c>
      <c r="D8" s="15">
        <v>0</v>
      </c>
      <c r="E8" s="15">
        <f t="shared" ref="E8:E14" si="1">C8+D8</f>
        <v>0</v>
      </c>
      <c r="F8" s="15">
        <v>0</v>
      </c>
      <c r="G8" s="15">
        <v>0</v>
      </c>
      <c r="H8" s="15">
        <f t="shared" ref="H8:H14" si="2">E8-F8</f>
        <v>0</v>
      </c>
    </row>
    <row r="9" spans="1:8" x14ac:dyDescent="0.2">
      <c r="A9" s="38"/>
      <c r="B9" s="42" t="s">
        <v>43</v>
      </c>
      <c r="C9" s="15">
        <v>0</v>
      </c>
      <c r="D9" s="15">
        <v>0</v>
      </c>
      <c r="E9" s="15">
        <f t="shared" si="1"/>
        <v>0</v>
      </c>
      <c r="F9" s="15">
        <v>0</v>
      </c>
      <c r="G9" s="15">
        <v>0</v>
      </c>
      <c r="H9" s="15">
        <f t="shared" si="2"/>
        <v>0</v>
      </c>
    </row>
    <row r="10" spans="1:8" x14ac:dyDescent="0.2">
      <c r="A10" s="38"/>
      <c r="B10" s="42" t="s">
        <v>3</v>
      </c>
      <c r="C10" s="15">
        <v>0</v>
      </c>
      <c r="D10" s="15">
        <v>0</v>
      </c>
      <c r="E10" s="15">
        <f t="shared" si="1"/>
        <v>0</v>
      </c>
      <c r="F10" s="15">
        <v>0</v>
      </c>
      <c r="G10" s="15">
        <v>0</v>
      </c>
      <c r="H10" s="15">
        <f t="shared" si="2"/>
        <v>0</v>
      </c>
    </row>
    <row r="11" spans="1:8" x14ac:dyDescent="0.2">
      <c r="A11" s="38"/>
      <c r="B11" s="42" t="s">
        <v>23</v>
      </c>
      <c r="C11" s="15">
        <v>4612806.4400000004</v>
      </c>
      <c r="D11" s="15">
        <v>1533875.46</v>
      </c>
      <c r="E11" s="15">
        <f t="shared" si="1"/>
        <v>6146681.9000000004</v>
      </c>
      <c r="F11" s="15">
        <v>3522857.18</v>
      </c>
      <c r="G11" s="15">
        <v>3522857.18</v>
      </c>
      <c r="H11" s="15">
        <f t="shared" si="2"/>
        <v>2623824.7200000002</v>
      </c>
    </row>
    <row r="12" spans="1:8" x14ac:dyDescent="0.2">
      <c r="A12" s="38"/>
      <c r="B12" s="42" t="s">
        <v>18</v>
      </c>
      <c r="C12" s="15">
        <v>0</v>
      </c>
      <c r="D12" s="15">
        <v>0</v>
      </c>
      <c r="E12" s="15">
        <f t="shared" si="1"/>
        <v>0</v>
      </c>
      <c r="F12" s="15">
        <v>0</v>
      </c>
      <c r="G12" s="15">
        <v>0</v>
      </c>
      <c r="H12" s="15">
        <f t="shared" si="2"/>
        <v>0</v>
      </c>
    </row>
    <row r="13" spans="1:8" x14ac:dyDescent="0.2">
      <c r="A13" s="38"/>
      <c r="B13" s="42" t="s">
        <v>44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 x14ac:dyDescent="0.2">
      <c r="A14" s="38"/>
      <c r="B14" s="42" t="s">
        <v>19</v>
      </c>
      <c r="C14" s="15">
        <v>0</v>
      </c>
      <c r="D14" s="15">
        <v>0</v>
      </c>
      <c r="E14" s="15">
        <f t="shared" si="1"/>
        <v>0</v>
      </c>
      <c r="F14" s="15">
        <v>0</v>
      </c>
      <c r="G14" s="15">
        <v>0</v>
      </c>
      <c r="H14" s="15">
        <f t="shared" si="2"/>
        <v>0</v>
      </c>
    </row>
    <row r="15" spans="1:8" x14ac:dyDescent="0.2">
      <c r="A15" s="40"/>
      <c r="B15" s="42"/>
      <c r="C15" s="15"/>
      <c r="D15" s="15"/>
      <c r="E15" s="15"/>
      <c r="F15" s="15"/>
      <c r="G15" s="15"/>
      <c r="H15" s="15"/>
    </row>
    <row r="16" spans="1:8" x14ac:dyDescent="0.2">
      <c r="A16" s="41" t="s">
        <v>20</v>
      </c>
      <c r="B16" s="43"/>
      <c r="C16" s="15">
        <f t="shared" ref="C16:H16" si="3">SUM(C17:C23)</f>
        <v>7170788.4199999999</v>
      </c>
      <c r="D16" s="15">
        <f t="shared" si="3"/>
        <v>-100973.32</v>
      </c>
      <c r="E16" s="15">
        <f t="shared" si="3"/>
        <v>7069815.0999999996</v>
      </c>
      <c r="F16" s="15">
        <f t="shared" si="3"/>
        <v>4440212.66</v>
      </c>
      <c r="G16" s="15">
        <f t="shared" si="3"/>
        <v>4440212.66</v>
      </c>
      <c r="H16" s="15">
        <f t="shared" si="3"/>
        <v>2629602.44</v>
      </c>
    </row>
    <row r="17" spans="1:8" x14ac:dyDescent="0.2">
      <c r="A17" s="38"/>
      <c r="B17" s="42" t="s">
        <v>45</v>
      </c>
      <c r="C17" s="15">
        <v>0</v>
      </c>
      <c r="D17" s="15">
        <v>0</v>
      </c>
      <c r="E17" s="15">
        <f>C17+D17</f>
        <v>0</v>
      </c>
      <c r="F17" s="15">
        <v>0</v>
      </c>
      <c r="G17" s="15">
        <v>0</v>
      </c>
      <c r="H17" s="15">
        <f t="shared" ref="H17:H23" si="4">E17-F17</f>
        <v>0</v>
      </c>
    </row>
    <row r="18" spans="1:8" x14ac:dyDescent="0.2">
      <c r="A18" s="38"/>
      <c r="B18" s="42" t="s">
        <v>28</v>
      </c>
      <c r="C18" s="15">
        <v>628410.61</v>
      </c>
      <c r="D18" s="15">
        <v>-109900</v>
      </c>
      <c r="E18" s="15">
        <f t="shared" ref="E18:E23" si="5">C18+D18</f>
        <v>518510.61</v>
      </c>
      <c r="F18" s="15">
        <v>316379.5</v>
      </c>
      <c r="G18" s="15">
        <v>316379.5</v>
      </c>
      <c r="H18" s="15">
        <f t="shared" si="4"/>
        <v>202131.11</v>
      </c>
    </row>
    <row r="19" spans="1:8" x14ac:dyDescent="0.2">
      <c r="A19" s="38"/>
      <c r="B19" s="42" t="s">
        <v>21</v>
      </c>
      <c r="C19" s="15">
        <v>1304251.1200000001</v>
      </c>
      <c r="D19" s="15">
        <v>-10000</v>
      </c>
      <c r="E19" s="15">
        <f t="shared" si="5"/>
        <v>1294251.1200000001</v>
      </c>
      <c r="F19" s="15">
        <v>793106.95</v>
      </c>
      <c r="G19" s="15">
        <v>793106.95</v>
      </c>
      <c r="H19" s="15">
        <f t="shared" si="4"/>
        <v>501144.17000000016</v>
      </c>
    </row>
    <row r="20" spans="1:8" x14ac:dyDescent="0.2">
      <c r="A20" s="38"/>
      <c r="B20" s="42" t="s">
        <v>46</v>
      </c>
      <c r="C20" s="15">
        <v>0</v>
      </c>
      <c r="D20" s="15">
        <v>0</v>
      </c>
      <c r="E20" s="15">
        <f t="shared" si="5"/>
        <v>0</v>
      </c>
      <c r="F20" s="15">
        <v>0</v>
      </c>
      <c r="G20" s="15">
        <v>0</v>
      </c>
      <c r="H20" s="15">
        <f t="shared" si="4"/>
        <v>0</v>
      </c>
    </row>
    <row r="21" spans="1:8" x14ac:dyDescent="0.2">
      <c r="A21" s="38"/>
      <c r="B21" s="42" t="s">
        <v>47</v>
      </c>
      <c r="C21" s="15">
        <v>0</v>
      </c>
      <c r="D21" s="15">
        <v>0</v>
      </c>
      <c r="E21" s="15">
        <f t="shared" si="5"/>
        <v>0</v>
      </c>
      <c r="F21" s="15">
        <v>0</v>
      </c>
      <c r="G21" s="15">
        <v>0</v>
      </c>
      <c r="H21" s="15">
        <f t="shared" si="4"/>
        <v>0</v>
      </c>
    </row>
    <row r="22" spans="1:8" x14ac:dyDescent="0.2">
      <c r="A22" s="38"/>
      <c r="B22" s="42" t="s">
        <v>48</v>
      </c>
      <c r="C22" s="15">
        <v>4877373.04</v>
      </c>
      <c r="D22" s="15">
        <v>18926.68</v>
      </c>
      <c r="E22" s="15">
        <f t="shared" si="5"/>
        <v>4896299.72</v>
      </c>
      <c r="F22" s="15">
        <v>3103113.77</v>
      </c>
      <c r="G22" s="15">
        <v>3103113.77</v>
      </c>
      <c r="H22" s="15">
        <f t="shared" si="4"/>
        <v>1793185.9499999997</v>
      </c>
    </row>
    <row r="23" spans="1:8" x14ac:dyDescent="0.2">
      <c r="A23" s="38"/>
      <c r="B23" s="42" t="s">
        <v>4</v>
      </c>
      <c r="C23" s="15">
        <v>360753.65</v>
      </c>
      <c r="D23" s="15">
        <v>0</v>
      </c>
      <c r="E23" s="15">
        <f t="shared" si="5"/>
        <v>360753.65</v>
      </c>
      <c r="F23" s="15">
        <v>227612.44</v>
      </c>
      <c r="G23" s="15">
        <v>227612.44</v>
      </c>
      <c r="H23" s="15">
        <f t="shared" si="4"/>
        <v>133141.21000000002</v>
      </c>
    </row>
    <row r="24" spans="1:8" x14ac:dyDescent="0.2">
      <c r="A24" s="40"/>
      <c r="B24" s="42"/>
      <c r="C24" s="15"/>
      <c r="D24" s="15"/>
      <c r="E24" s="15"/>
      <c r="F24" s="15"/>
      <c r="G24" s="15"/>
      <c r="H24" s="15"/>
    </row>
    <row r="25" spans="1:8" x14ac:dyDescent="0.2">
      <c r="A25" s="41" t="s">
        <v>49</v>
      </c>
      <c r="B25" s="43"/>
      <c r="C25" s="15">
        <f t="shared" ref="C25:H25" si="6">SUM(C26:C34)</f>
        <v>0</v>
      </c>
      <c r="D25" s="15">
        <f t="shared" si="6"/>
        <v>0</v>
      </c>
      <c r="E25" s="15">
        <f t="shared" si="6"/>
        <v>0</v>
      </c>
      <c r="F25" s="15">
        <f t="shared" si="6"/>
        <v>0</v>
      </c>
      <c r="G25" s="15">
        <f t="shared" si="6"/>
        <v>0</v>
      </c>
      <c r="H25" s="15">
        <f t="shared" si="6"/>
        <v>0</v>
      </c>
    </row>
    <row r="26" spans="1:8" x14ac:dyDescent="0.2">
      <c r="A26" s="38"/>
      <c r="B26" s="42" t="s">
        <v>29</v>
      </c>
      <c r="C26" s="15">
        <v>0</v>
      </c>
      <c r="D26" s="15">
        <v>0</v>
      </c>
      <c r="E26" s="15">
        <f>C26+D26</f>
        <v>0</v>
      </c>
      <c r="F26" s="15">
        <v>0</v>
      </c>
      <c r="G26" s="15">
        <v>0</v>
      </c>
      <c r="H26" s="15">
        <f t="shared" ref="H26:H34" si="7">E26-F26</f>
        <v>0</v>
      </c>
    </row>
    <row r="27" spans="1:8" x14ac:dyDescent="0.2">
      <c r="A27" s="38"/>
      <c r="B27" s="42" t="s">
        <v>24</v>
      </c>
      <c r="C27" s="15">
        <v>0</v>
      </c>
      <c r="D27" s="15">
        <v>0</v>
      </c>
      <c r="E27" s="15">
        <f t="shared" ref="E27:E34" si="8">C27+D27</f>
        <v>0</v>
      </c>
      <c r="F27" s="15">
        <v>0</v>
      </c>
      <c r="G27" s="15">
        <v>0</v>
      </c>
      <c r="H27" s="15">
        <f t="shared" si="7"/>
        <v>0</v>
      </c>
    </row>
    <row r="28" spans="1:8" x14ac:dyDescent="0.2">
      <c r="A28" s="38"/>
      <c r="B28" s="42" t="s">
        <v>30</v>
      </c>
      <c r="C28" s="15">
        <v>0</v>
      </c>
      <c r="D28" s="15">
        <v>0</v>
      </c>
      <c r="E28" s="15">
        <f t="shared" si="8"/>
        <v>0</v>
      </c>
      <c r="F28" s="15">
        <v>0</v>
      </c>
      <c r="G28" s="15">
        <v>0</v>
      </c>
      <c r="H28" s="15">
        <f t="shared" si="7"/>
        <v>0</v>
      </c>
    </row>
    <row r="29" spans="1:8" x14ac:dyDescent="0.2">
      <c r="A29" s="38"/>
      <c r="B29" s="42" t="s">
        <v>50</v>
      </c>
      <c r="C29" s="15">
        <v>0</v>
      </c>
      <c r="D29" s="15">
        <v>0</v>
      </c>
      <c r="E29" s="15">
        <f t="shared" si="8"/>
        <v>0</v>
      </c>
      <c r="F29" s="15">
        <v>0</v>
      </c>
      <c r="G29" s="15">
        <v>0</v>
      </c>
      <c r="H29" s="15">
        <f t="shared" si="7"/>
        <v>0</v>
      </c>
    </row>
    <row r="30" spans="1:8" x14ac:dyDescent="0.2">
      <c r="A30" s="38"/>
      <c r="B30" s="42" t="s">
        <v>22</v>
      </c>
      <c r="C30" s="15">
        <v>0</v>
      </c>
      <c r="D30" s="15">
        <v>0</v>
      </c>
      <c r="E30" s="15">
        <f t="shared" si="8"/>
        <v>0</v>
      </c>
      <c r="F30" s="15">
        <v>0</v>
      </c>
      <c r="G30" s="15">
        <v>0</v>
      </c>
      <c r="H30" s="15">
        <f t="shared" si="7"/>
        <v>0</v>
      </c>
    </row>
    <row r="31" spans="1:8" x14ac:dyDescent="0.2">
      <c r="A31" s="38"/>
      <c r="B31" s="42" t="s">
        <v>5</v>
      </c>
      <c r="C31" s="15">
        <v>0</v>
      </c>
      <c r="D31" s="15">
        <v>0</v>
      </c>
      <c r="E31" s="15">
        <f t="shared" si="8"/>
        <v>0</v>
      </c>
      <c r="F31" s="15">
        <v>0</v>
      </c>
      <c r="G31" s="15">
        <v>0</v>
      </c>
      <c r="H31" s="15">
        <f t="shared" si="7"/>
        <v>0</v>
      </c>
    </row>
    <row r="32" spans="1:8" x14ac:dyDescent="0.2">
      <c r="A32" s="38"/>
      <c r="B32" s="42" t="s">
        <v>6</v>
      </c>
      <c r="C32" s="15">
        <v>0</v>
      </c>
      <c r="D32" s="15">
        <v>0</v>
      </c>
      <c r="E32" s="15">
        <f t="shared" si="8"/>
        <v>0</v>
      </c>
      <c r="F32" s="15">
        <v>0</v>
      </c>
      <c r="G32" s="15">
        <v>0</v>
      </c>
      <c r="H32" s="15">
        <f t="shared" si="7"/>
        <v>0</v>
      </c>
    </row>
    <row r="33" spans="1:8" x14ac:dyDescent="0.2">
      <c r="A33" s="38"/>
      <c r="B33" s="42" t="s">
        <v>51</v>
      </c>
      <c r="C33" s="15">
        <v>0</v>
      </c>
      <c r="D33" s="15">
        <v>0</v>
      </c>
      <c r="E33" s="15">
        <f t="shared" si="8"/>
        <v>0</v>
      </c>
      <c r="F33" s="15">
        <v>0</v>
      </c>
      <c r="G33" s="15">
        <v>0</v>
      </c>
      <c r="H33" s="15">
        <f t="shared" si="7"/>
        <v>0</v>
      </c>
    </row>
    <row r="34" spans="1:8" x14ac:dyDescent="0.2">
      <c r="A34" s="38"/>
      <c r="B34" s="42" t="s">
        <v>31</v>
      </c>
      <c r="C34" s="15">
        <v>0</v>
      </c>
      <c r="D34" s="15">
        <v>0</v>
      </c>
      <c r="E34" s="15">
        <f t="shared" si="8"/>
        <v>0</v>
      </c>
      <c r="F34" s="15">
        <v>0</v>
      </c>
      <c r="G34" s="15">
        <v>0</v>
      </c>
      <c r="H34" s="15">
        <f t="shared" si="7"/>
        <v>0</v>
      </c>
    </row>
    <row r="35" spans="1:8" x14ac:dyDescent="0.2">
      <c r="A35" s="40"/>
      <c r="B35" s="42"/>
      <c r="C35" s="15"/>
      <c r="D35" s="15"/>
      <c r="E35" s="15"/>
      <c r="F35" s="15"/>
      <c r="G35" s="15"/>
      <c r="H35" s="15"/>
    </row>
    <row r="36" spans="1:8" x14ac:dyDescent="0.2">
      <c r="A36" s="41" t="s">
        <v>32</v>
      </c>
      <c r="B36" s="43"/>
      <c r="C36" s="15">
        <f t="shared" ref="C36:H36" si="9">SUM(C37:C40)</f>
        <v>0</v>
      </c>
      <c r="D36" s="15">
        <f t="shared" si="9"/>
        <v>0</v>
      </c>
      <c r="E36" s="15">
        <f t="shared" si="9"/>
        <v>0</v>
      </c>
      <c r="F36" s="15">
        <f t="shared" si="9"/>
        <v>0</v>
      </c>
      <c r="G36" s="15">
        <f t="shared" si="9"/>
        <v>0</v>
      </c>
      <c r="H36" s="15">
        <f t="shared" si="9"/>
        <v>0</v>
      </c>
    </row>
    <row r="37" spans="1:8" x14ac:dyDescent="0.2">
      <c r="A37" s="38"/>
      <c r="B37" s="42" t="s">
        <v>52</v>
      </c>
      <c r="C37" s="15">
        <v>0</v>
      </c>
      <c r="D37" s="15">
        <v>0</v>
      </c>
      <c r="E37" s="15">
        <f>C37+D37</f>
        <v>0</v>
      </c>
      <c r="F37" s="15">
        <v>0</v>
      </c>
      <c r="G37" s="15">
        <v>0</v>
      </c>
      <c r="H37" s="15">
        <f t="shared" ref="H37:H40" si="10">E37-F37</f>
        <v>0</v>
      </c>
    </row>
    <row r="38" spans="1:8" ht="20.399999999999999" x14ac:dyDescent="0.2">
      <c r="A38" s="38"/>
      <c r="B38" s="42" t="s">
        <v>25</v>
      </c>
      <c r="C38" s="15">
        <v>0</v>
      </c>
      <c r="D38" s="15">
        <v>0</v>
      </c>
      <c r="E38" s="15">
        <f t="shared" ref="E38:E40" si="11">C38+D38</f>
        <v>0</v>
      </c>
      <c r="F38" s="15">
        <v>0</v>
      </c>
      <c r="G38" s="15">
        <v>0</v>
      </c>
      <c r="H38" s="15">
        <f t="shared" si="10"/>
        <v>0</v>
      </c>
    </row>
    <row r="39" spans="1:8" x14ac:dyDescent="0.2">
      <c r="A39" s="38"/>
      <c r="B39" s="42" t="s">
        <v>33</v>
      </c>
      <c r="C39" s="15">
        <v>0</v>
      </c>
      <c r="D39" s="15">
        <v>0</v>
      </c>
      <c r="E39" s="15">
        <f t="shared" si="11"/>
        <v>0</v>
      </c>
      <c r="F39" s="15">
        <v>0</v>
      </c>
      <c r="G39" s="15">
        <v>0</v>
      </c>
      <c r="H39" s="15">
        <f t="shared" si="10"/>
        <v>0</v>
      </c>
    </row>
    <row r="40" spans="1:8" x14ac:dyDescent="0.2">
      <c r="A40" s="38"/>
      <c r="B40" s="42" t="s">
        <v>7</v>
      </c>
      <c r="C40" s="15">
        <v>0</v>
      </c>
      <c r="D40" s="15">
        <v>0</v>
      </c>
      <c r="E40" s="15">
        <f t="shared" si="11"/>
        <v>0</v>
      </c>
      <c r="F40" s="15">
        <v>0</v>
      </c>
      <c r="G40" s="15">
        <v>0</v>
      </c>
      <c r="H40" s="15">
        <f t="shared" si="10"/>
        <v>0</v>
      </c>
    </row>
    <row r="41" spans="1:8" x14ac:dyDescent="0.2">
      <c r="A41" s="40"/>
      <c r="B41" s="42"/>
      <c r="C41" s="15"/>
      <c r="D41" s="15"/>
      <c r="E41" s="15"/>
      <c r="F41" s="15"/>
      <c r="G41" s="15"/>
      <c r="H41" s="15"/>
    </row>
    <row r="42" spans="1:8" x14ac:dyDescent="0.2">
      <c r="A42" s="46"/>
      <c r="B42" s="47" t="s">
        <v>59</v>
      </c>
      <c r="C42" s="23">
        <f t="shared" ref="C42:H42" si="12">SUM(C36+C25+C16+C6)</f>
        <v>11783594.859999999</v>
      </c>
      <c r="D42" s="23">
        <f t="shared" si="12"/>
        <v>1432902.14</v>
      </c>
      <c r="E42" s="23">
        <f t="shared" si="12"/>
        <v>13216497</v>
      </c>
      <c r="F42" s="23">
        <f t="shared" si="12"/>
        <v>7963069.8399999999</v>
      </c>
      <c r="G42" s="23">
        <f t="shared" si="12"/>
        <v>7963069.8399999999</v>
      </c>
      <c r="H42" s="23">
        <f t="shared" si="12"/>
        <v>5253427.16</v>
      </c>
    </row>
    <row r="43" spans="1:8" x14ac:dyDescent="0.2">
      <c r="A43" s="37"/>
      <c r="B43" s="37"/>
      <c r="C43" s="37"/>
      <c r="D43" s="37"/>
      <c r="E43" s="37"/>
      <c r="F43" s="37"/>
      <c r="G43" s="37"/>
      <c r="H43" s="37"/>
    </row>
    <row r="44" spans="1:8" x14ac:dyDescent="0.2">
      <c r="A44" s="37"/>
      <c r="B44" s="37" t="s">
        <v>141</v>
      </c>
      <c r="C44" s="37"/>
      <c r="D44" s="37"/>
      <c r="E44" s="37"/>
      <c r="F44" s="37"/>
      <c r="G44" s="37"/>
      <c r="H44" s="37"/>
    </row>
    <row r="45" spans="1:8" x14ac:dyDescent="0.2">
      <c r="A45" s="37"/>
      <c r="B45" s="37"/>
      <c r="C45" s="37"/>
      <c r="D45" s="37"/>
      <c r="E45" s="37"/>
      <c r="F45" s="37"/>
      <c r="G45" s="37"/>
      <c r="H45" s="37"/>
    </row>
    <row r="48" spans="1:8" x14ac:dyDescent="0.2">
      <c r="B48" s="52" t="s">
        <v>142</v>
      </c>
      <c r="F48" s="65" t="s">
        <v>142</v>
      </c>
      <c r="G48" s="65"/>
      <c r="H48" s="65"/>
    </row>
    <row r="49" spans="2:8" x14ac:dyDescent="0.2">
      <c r="B49" s="52" t="s">
        <v>143</v>
      </c>
      <c r="F49" s="65" t="s">
        <v>144</v>
      </c>
      <c r="G49" s="65"/>
      <c r="H49" s="65"/>
    </row>
    <row r="50" spans="2:8" x14ac:dyDescent="0.2">
      <c r="B50" s="52" t="s">
        <v>145</v>
      </c>
      <c r="F50" s="65" t="s">
        <v>146</v>
      </c>
      <c r="G50" s="65"/>
      <c r="H50" s="65"/>
    </row>
  </sheetData>
  <sheetProtection formatCells="0" formatColumns="0" formatRows="0" autoFilter="0"/>
  <mergeCells count="7">
    <mergeCell ref="F49:H49"/>
    <mergeCell ref="F50:H50"/>
    <mergeCell ref="A1:H1"/>
    <mergeCell ref="A2:B4"/>
    <mergeCell ref="C2:G2"/>
    <mergeCell ref="H2:H3"/>
    <mergeCell ref="F48:H4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http://www.w3.org/XML/1998/namespace"/>
    <ds:schemaRef ds:uri="http://purl.org/dc/dcmitype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COG</vt:lpstr>
      <vt:lpstr>CTG</vt:lpstr>
      <vt:lpstr>CA</vt:lpstr>
      <vt:lpstr>CFG</vt:lpstr>
      <vt:lpstr>CA!Área_de_impresión</vt:lpstr>
      <vt:lpstr>COG!Área_de_impresión</vt:lpstr>
      <vt:lpstr>CTG!Área_de_impresión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2022-10-21T19:48:20Z</cp:lastPrinted>
  <dcterms:created xsi:type="dcterms:W3CDTF">2014-02-10T03:37:14Z</dcterms:created>
  <dcterms:modified xsi:type="dcterms:W3CDTF">2022-10-21T19:49:51Z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