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5360" windowHeight="834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3">CFG!$A$1:$H$52</definedName>
  </definedNames>
  <calcPr calcId="152511"/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50" i="4"/>
  <c r="H48" i="4"/>
  <c r="H46" i="4"/>
  <c r="H44" i="4"/>
  <c r="H42" i="4"/>
  <c r="H40" i="4"/>
  <c r="H38" i="4"/>
  <c r="E50" i="4"/>
  <c r="E48" i="4"/>
  <c r="E46" i="4"/>
  <c r="E44" i="4"/>
  <c r="E42" i="4"/>
  <c r="E40" i="4"/>
  <c r="E38" i="4"/>
  <c r="C52" i="4"/>
  <c r="H30" i="4"/>
  <c r="G30" i="4"/>
  <c r="F30" i="4"/>
  <c r="H28" i="4"/>
  <c r="H27" i="4"/>
  <c r="H26" i="4"/>
  <c r="H25" i="4"/>
  <c r="E30" i="4"/>
  <c r="E28" i="4"/>
  <c r="E27" i="4"/>
  <c r="E26" i="4"/>
  <c r="E25" i="4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16" i="4" l="1"/>
  <c r="E16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2" i="5"/>
  <c r="H21" i="5"/>
  <c r="H20" i="5"/>
  <c r="H17" i="5"/>
  <c r="H14" i="5"/>
  <c r="H13" i="5"/>
  <c r="H12" i="5"/>
  <c r="H11" i="5"/>
  <c r="H10" i="5"/>
  <c r="H9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H23" i="5" s="1"/>
  <c r="E22" i="5"/>
  <c r="E21" i="5"/>
  <c r="E20" i="5"/>
  <c r="E19" i="5"/>
  <c r="H19" i="5" s="1"/>
  <c r="E18" i="5"/>
  <c r="H18" i="5" s="1"/>
  <c r="E17" i="5"/>
  <c r="E14" i="5"/>
  <c r="E13" i="5"/>
  <c r="E12" i="5"/>
  <c r="E11" i="5"/>
  <c r="E10" i="5"/>
  <c r="E9" i="5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42" i="5" s="1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1" i="6"/>
  <c r="H40" i="6"/>
  <c r="H39" i="6"/>
  <c r="H38" i="6"/>
  <c r="H37" i="6"/>
  <c r="H36" i="6"/>
  <c r="H35" i="6"/>
  <c r="H34" i="6"/>
  <c r="H28" i="6"/>
  <c r="H21" i="6"/>
  <c r="H17" i="6"/>
  <c r="H16" i="6"/>
  <c r="H12" i="6"/>
  <c r="H11" i="6"/>
  <c r="H9" i="6"/>
  <c r="H8" i="6"/>
  <c r="H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H32" i="6" s="1"/>
  <c r="E31" i="6"/>
  <c r="H31" i="6" s="1"/>
  <c r="E30" i="6"/>
  <c r="H30" i="6" s="1"/>
  <c r="E29" i="6"/>
  <c r="H29" i="6" s="1"/>
  <c r="E28" i="6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H16" i="5" l="1"/>
  <c r="H42" i="5" s="1"/>
  <c r="G42" i="5"/>
  <c r="F42" i="5"/>
  <c r="D42" i="5"/>
  <c r="H6" i="5"/>
  <c r="E6" i="5"/>
  <c r="E16" i="8"/>
  <c r="H6" i="8"/>
  <c r="E43" i="6"/>
  <c r="H43" i="6" s="1"/>
  <c r="H33" i="6"/>
  <c r="E23" i="6"/>
  <c r="H23" i="6" s="1"/>
  <c r="C77" i="6"/>
  <c r="G77" i="6"/>
  <c r="F77" i="6"/>
  <c r="D77" i="6"/>
  <c r="E13" i="6"/>
  <c r="H13" i="6" s="1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<sst xmlns="http://schemas.openxmlformats.org/spreadsheetml/2006/main" count="227" uniqueCount="148">
  <si>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</si>
  <si>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</si>
  <si>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</si>
  <si>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</si>
  <si>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</si>
  <si>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</si>
  <si>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</si>
  <si>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</si>
  <si>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</si>
  <si>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</si>
  <si>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</si>
  <si>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</si>
  <si>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</si>
  <si>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</si>
  <si>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</si>
  <si>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</si>
  <si>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</si>
  <si>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</si>
  <si>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</si>
  <si>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</si>
  <si>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</si>
  <si>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</si>
  <si>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</si>
  <si>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</si>
  <si>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</si>
  <si>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</si>
  <si>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</si>
  <si>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</si>
  <si>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</si>
  <si>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</si>
  <si>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</si>
  <si>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</si>
  <si>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</si>
  <si>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</si>
  <si>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</si>
  <si>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</si>
  <si>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</si>
  <si>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</si>
  <si>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</si>
  <si>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</si>
  <si>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</si>
  <si>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</si>
  <si>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</si>
  <si>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</si>
  <si>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</si>
  <si>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</si>
  <si>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</si>
  <si>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</si>
  <si>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</si>
  <si>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</si>
  <si>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</si>
  <si>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</si>
  <si>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</si>
  <si>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</si>
  <si>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</si>
  <si>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</si>
  <si>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</si>
  <si>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</si>
  <si>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</si>
  <si>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</si>
  <si>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</si>
  <si>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</si>
  <si>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</si>
  <si>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</si>
  <si>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</si>
  <si>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</si>
  <si>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</si>
  <si>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</si>
  <si>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</si>
  <si>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</si>
  <si>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</si>
  <si>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</si>
  <si>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</si>
  <si>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</si>
  <si>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</si>
  <si>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</si>
  <si>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</si>
  <si>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</si>
  <si>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</si>
  <si>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</si>
  <si>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</si>
  <si>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</si>
  <si>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</si>
  <si>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</si>
  <si>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</si>
  <si>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</si>
  <si>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</si>
  <si>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</si>
  <si>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</si>
  <si>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</si>
  <si>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</si>
  <si>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</si>
  <si>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</si>
  <si>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</si>
  <si>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</si>
  <si>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</si>
  <si>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</si>
  <si>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</si>
  <si>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</si>
  <si>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</si>
  <si>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</si>
  <si>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</si>
  <si>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</si>
  <si>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</si>
  <si>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</si>
  <si>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</si>
  <si>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</si>
  <si>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</si>
  <si>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</si>
  <si>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</si>
  <si>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</si>
  <si>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</si>
  <si>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</si>
  <si>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</si>
  <si>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</si>
  <si>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</si>
  <si>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</si>
  <si>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</si>
  <si>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</si>
  <si>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</si>
  <si>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</si>
  <si>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</si>
  <si>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</si>
  <si>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</si>
  <si>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</si>
  <si>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</si>
  <si>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</si>
  <si>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</si>
  <si>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</si>
  <si>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</si>
  <si>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</si>
  <si>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</si>
  <si>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</si>
  <si>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</si>
  <si>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ACAMBARO GUANAJUATO
ESTADO ANALÍTICO DEL EJERCICIO DEL PRESUPUESTO DE EGRESOS
CLASIFICACIÓN POR OBJETO DEL GASTO (CAPÍTULO Y CONCEPTO)
DEL 1 ENERO AL 31 DE MARZO DEL 2021</t>
  </si>
  <si>
    <t>SISTEMA PARA EL DESARROLLO INTEGRAL DE LA FAMILIA DEL MUNICIPIO DE ACAMBARO GUANAJUATO
ESTADO ANALÍTICO DEL EJERCICIO DEL PRESUPUESTO DE EGRESOS
CLASIFICACION ECÓNOMICA (POR TIPO DE GASTO)
DEL 1 ENERO AL 31 DE MARZO DEL 2021</t>
  </si>
  <si>
    <t>DIRECCIÓN ADMINISTRATIVA</t>
  </si>
  <si>
    <t>SISTEMA PARA EL DESARROLLO INTEGRAL DE LA FAMILIA DEL MUNICIPIO DE ACAMBARO GUANAJUATO
ESTADO ANALÍTICO DEL EJERCICIO DEL PRESUPUESTO DE EGRESOS
CLASIFICACIÓN ADMINISTRATIVA
DEL 1 ENERO AL 31 DE MARZO DEL 2021</t>
  </si>
  <si>
    <t>Gobierno (Federal/Estatal/Municipal) de SISTEMA PARA EL DESARROLLO INTEGRAL DE LA FAMILIA DEL MUNICIPIO DE ACAMBARO GUANAJUATO
Estado Analítico del Ejercicio del Presupuesto de Egresos
Clasificación Administrativa
DEL 1 ENERO AL 31 DE MARZO DEL 2021</t>
  </si>
  <si>
    <t>Sector Paraestatal del Gobierno (Federal/Estatal/Municipal) de SISTEMA PARA EL DESARROLLO INTEGRAL DE LA FAMILIA DEL MUNICIPIO DE ACAMBARO GUANAJUATO
Estado Analítico del Ejercicio del Presupuesto de Egresos
Clasificación Administrativa
DEL 1 ENERO AL 31 DE MARZO DEL 2021</t>
  </si>
  <si>
    <t>SISTEMA PARA EL DESARROLLO INTEGRAL DE LA FAMILIA DEL MUNICIPIO DE ACAMBARO GUANAJUATO
ESTADO ANALÍTICO DEL EJERCICIO DEL PRESUPUESTO DE EGRESOS
CLASIFICACIÓN FUNCIONAL (FINALIDAD Y FUNCIÓN)
DEL 1 ENERO AL 31 DE MARZO DEL 2021</t>
  </si>
  <si>
    <t>“Bajo protesta de decir verdad declaramos que los Estados Financieros y sus notas, son razonablemente correctos y son responsabilidad del emisor”.</t>
  </si>
  <si>
    <t>_______________________________________________________</t>
  </si>
  <si>
    <t>C.P. BLANCA AURELIA ORTEGA GARCIA</t>
  </si>
  <si>
    <t>SUBDIRECTORA DE ADMINISTRACION Y FINANZAS</t>
  </si>
  <si>
    <t xml:space="preserve">                                                                           LIC. CLAUDIA REBECA ROLDAN MARTINEZ</t>
  </si>
  <si>
    <t xml:space="preserve">                                                                        _________________________________________________</t>
  </si>
  <si>
    <t xml:space="preserve">                                                              DIRECTORA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</si>
</sst>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workbookViewId="0">
      <selection activeCell="A78" sqref="A78:F84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4" t="s">
        <v>134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8658582.0700000003</v>
      </c>
      <c r="D5" s="14">
        <f>SUM(D6:D12)</f>
        <v>0</v>
      </c>
      <c r="E5" s="14">
        <f>C5+D5</f>
        <v>8658582.0700000003</v>
      </c>
      <c r="F5" s="14">
        <f>SUM(F6:F12)</f>
        <v>1842132.2699999998</v>
      </c>
      <c r="G5" s="14">
        <f>SUM(G6:G12)</f>
        <v>1842132.2699999998</v>
      </c>
      <c r="H5" s="14">
        <f>E5-F5</f>
        <v>6816449.8000000007</v>
      </c>
    </row>
    <row r="6" spans="1:8" x14ac:dyDescent="0.2">
      <c r="A6" s="49">
        <v>1100</v>
      </c>
      <c r="B6" s="11" t="s">
        <v>76</v>
      </c>
      <c r="C6" s="15">
        <v>7130457.6100000003</v>
      </c>
      <c r="D6" s="15">
        <v>0</v>
      </c>
      <c r="E6" s="15">
        <f t="shared" ref="E6:E69" si="0">C6+D6</f>
        <v>7130457.6100000003</v>
      </c>
      <c r="F6" s="15">
        <v>1724364.22</v>
      </c>
      <c r="G6" s="15">
        <v>1724364.22</v>
      </c>
      <c r="H6" s="15">
        <f t="shared" ref="H6:H69" si="1">E6-F6</f>
        <v>5406093.3900000006</v>
      </c>
    </row>
    <row r="7" spans="1:8" x14ac:dyDescent="0.2">
      <c r="A7" s="49">
        <v>1200</v>
      </c>
      <c r="B7" s="11" t="s">
        <v>77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1299759.96</v>
      </c>
      <c r="D8" s="15">
        <v>0</v>
      </c>
      <c r="E8" s="15">
        <f t="shared" si="0"/>
        <v>1299759.96</v>
      </c>
      <c r="F8" s="15">
        <v>88008.65</v>
      </c>
      <c r="G8" s="15">
        <v>88008.65</v>
      </c>
      <c r="H8" s="15">
        <f t="shared" si="1"/>
        <v>1211751.31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228364.5</v>
      </c>
      <c r="D10" s="15">
        <v>0</v>
      </c>
      <c r="E10" s="15">
        <f t="shared" si="0"/>
        <v>228364.5</v>
      </c>
      <c r="F10" s="15">
        <v>29759.4</v>
      </c>
      <c r="G10" s="15">
        <v>29759.4</v>
      </c>
      <c r="H10" s="15">
        <f t="shared" si="1"/>
        <v>198605.1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1260043</v>
      </c>
      <c r="D13" s="15">
        <f>SUM(D14:D22)</f>
        <v>-29000</v>
      </c>
      <c r="E13" s="15">
        <f t="shared" si="0"/>
        <v>1231043</v>
      </c>
      <c r="F13" s="15">
        <f>SUM(F14:F22)</f>
        <v>124001.76000000001</v>
      </c>
      <c r="G13" s="15">
        <f>SUM(G14:G22)</f>
        <v>124001.76000000001</v>
      </c>
      <c r="H13" s="15">
        <f t="shared" si="1"/>
        <v>1107041.24</v>
      </c>
    </row>
    <row r="14" spans="1:8" x14ac:dyDescent="0.2">
      <c r="A14" s="49">
        <v>2100</v>
      </c>
      <c r="B14" s="11" t="s">
        <v>81</v>
      </c>
      <c r="C14" s="15">
        <v>315987</v>
      </c>
      <c r="D14" s="15">
        <v>-9000</v>
      </c>
      <c r="E14" s="15">
        <f t="shared" si="0"/>
        <v>306987</v>
      </c>
      <c r="F14" s="15">
        <v>67853.100000000006</v>
      </c>
      <c r="G14" s="15">
        <v>67853.100000000006</v>
      </c>
      <c r="H14" s="15">
        <f t="shared" si="1"/>
        <v>239133.9</v>
      </c>
    </row>
    <row r="15" spans="1:8" x14ac:dyDescent="0.2">
      <c r="A15" s="49">
        <v>2200</v>
      </c>
      <c r="B15" s="11" t="s">
        <v>82</v>
      </c>
      <c r="C15" s="15">
        <v>58080</v>
      </c>
      <c r="D15" s="15">
        <v>-3000</v>
      </c>
      <c r="E15" s="15">
        <f t="shared" si="0"/>
        <v>55080</v>
      </c>
      <c r="F15" s="15">
        <v>270</v>
      </c>
      <c r="G15" s="15">
        <v>270</v>
      </c>
      <c r="H15" s="15">
        <f t="shared" si="1"/>
        <v>54810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65000</v>
      </c>
      <c r="D18" s="15">
        <v>3000</v>
      </c>
      <c r="E18" s="15">
        <f t="shared" si="0"/>
        <v>68000</v>
      </c>
      <c r="F18" s="15">
        <v>7580.8</v>
      </c>
      <c r="G18" s="15">
        <v>7580.8</v>
      </c>
      <c r="H18" s="15">
        <f t="shared" si="1"/>
        <v>60419.199999999997</v>
      </c>
    </row>
    <row r="19" spans="1:8" x14ac:dyDescent="0.2">
      <c r="A19" s="49">
        <v>2600</v>
      </c>
      <c r="B19" s="11" t="s">
        <v>86</v>
      </c>
      <c r="C19" s="15">
        <v>644229</v>
      </c>
      <c r="D19" s="15">
        <v>-20000</v>
      </c>
      <c r="E19" s="15">
        <f t="shared" si="0"/>
        <v>624229</v>
      </c>
      <c r="F19" s="15">
        <v>42797.78</v>
      </c>
      <c r="G19" s="15">
        <v>42797.78</v>
      </c>
      <c r="H19" s="15">
        <f t="shared" si="1"/>
        <v>581431.22</v>
      </c>
    </row>
    <row r="20" spans="1:8" x14ac:dyDescent="0.2">
      <c r="A20" s="49">
        <v>2700</v>
      </c>
      <c r="B20" s="11" t="s">
        <v>87</v>
      </c>
      <c r="C20" s="15">
        <v>10000</v>
      </c>
      <c r="D20" s="15">
        <v>0</v>
      </c>
      <c r="E20" s="15">
        <f t="shared" si="0"/>
        <v>10000</v>
      </c>
      <c r="F20" s="15">
        <v>2770.08</v>
      </c>
      <c r="G20" s="15">
        <v>2770.08</v>
      </c>
      <c r="H20" s="15">
        <f t="shared" si="1"/>
        <v>7229.92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166747</v>
      </c>
      <c r="D22" s="15">
        <v>0</v>
      </c>
      <c r="E22" s="15">
        <f t="shared" si="0"/>
        <v>166747</v>
      </c>
      <c r="F22" s="15">
        <v>2730</v>
      </c>
      <c r="G22" s="15">
        <v>2730</v>
      </c>
      <c r="H22" s="15">
        <f t="shared" si="1"/>
        <v>164017</v>
      </c>
    </row>
    <row r="23" spans="1:8" x14ac:dyDescent="0.2">
      <c r="A23" s="48" t="s">
        <v>69</v>
      </c>
      <c r="B23" s="7"/>
      <c r="C23" s="15">
        <f>SUM(C24:C32)</f>
        <v>1063450.93</v>
      </c>
      <c r="D23" s="15">
        <f>SUM(D24:D32)</f>
        <v>25000</v>
      </c>
      <c r="E23" s="15">
        <f t="shared" si="0"/>
        <v>1088450.93</v>
      </c>
      <c r="F23" s="15">
        <f>SUM(F24:F32)</f>
        <v>201409.18</v>
      </c>
      <c r="G23" s="15">
        <f>SUM(G24:G32)</f>
        <v>201409.18</v>
      </c>
      <c r="H23" s="15">
        <f t="shared" si="1"/>
        <v>887041.75</v>
      </c>
    </row>
    <row r="24" spans="1:8" x14ac:dyDescent="0.2">
      <c r="A24" s="49">
        <v>3100</v>
      </c>
      <c r="B24" s="11" t="s">
        <v>90</v>
      </c>
      <c r="C24" s="15">
        <v>246875</v>
      </c>
      <c r="D24" s="15">
        <v>0</v>
      </c>
      <c r="E24" s="15">
        <f t="shared" si="0"/>
        <v>246875</v>
      </c>
      <c r="F24" s="15">
        <v>51786.99</v>
      </c>
      <c r="G24" s="15">
        <v>51786.99</v>
      </c>
      <c r="H24" s="15">
        <f t="shared" si="1"/>
        <v>195088.01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0</v>
      </c>
      <c r="G25" s="15">
        <v>0</v>
      </c>
      <c r="H25" s="15">
        <f t="shared" si="1"/>
        <v>30000</v>
      </c>
    </row>
    <row r="26" spans="1:8" x14ac:dyDescent="0.2">
      <c r="A26" s="49">
        <v>3300</v>
      </c>
      <c r="B26" s="11" t="s">
        <v>92</v>
      </c>
      <c r="C26" s="15">
        <v>10000</v>
      </c>
      <c r="D26" s="15">
        <v>0</v>
      </c>
      <c r="E26" s="15">
        <f t="shared" si="0"/>
        <v>10000</v>
      </c>
      <c r="F26" s="15">
        <v>1300</v>
      </c>
      <c r="G26" s="15">
        <v>1300</v>
      </c>
      <c r="H26" s="15">
        <f t="shared" si="1"/>
        <v>8700</v>
      </c>
    </row>
    <row r="27" spans="1:8" x14ac:dyDescent="0.2">
      <c r="A27" s="49">
        <v>3400</v>
      </c>
      <c r="B27" s="11" t="s">
        <v>93</v>
      </c>
      <c r="C27" s="15">
        <v>187936</v>
      </c>
      <c r="D27" s="15">
        <v>0</v>
      </c>
      <c r="E27" s="15">
        <f t="shared" si="0"/>
        <v>187936</v>
      </c>
      <c r="F27" s="15">
        <v>78573.789999999994</v>
      </c>
      <c r="G27" s="15">
        <v>78573.789999999994</v>
      </c>
      <c r="H27" s="15">
        <f t="shared" si="1"/>
        <v>109362.21</v>
      </c>
    </row>
    <row r="28" spans="1:8" x14ac:dyDescent="0.2">
      <c r="A28" s="49">
        <v>3500</v>
      </c>
      <c r="B28" s="11" t="s">
        <v>94</v>
      </c>
      <c r="C28" s="15">
        <v>270887</v>
      </c>
      <c r="D28" s="15">
        <v>5000</v>
      </c>
      <c r="E28" s="15">
        <f t="shared" si="0"/>
        <v>275887</v>
      </c>
      <c r="F28" s="15">
        <v>34216.81</v>
      </c>
      <c r="G28" s="15">
        <v>34216.81</v>
      </c>
      <c r="H28" s="15">
        <f t="shared" si="1"/>
        <v>241670.19</v>
      </c>
    </row>
    <row r="29" spans="1:8" x14ac:dyDescent="0.2">
      <c r="A29" s="49">
        <v>3600</v>
      </c>
      <c r="B29" s="11" t="s">
        <v>95</v>
      </c>
      <c r="C29" s="15">
        <v>18605</v>
      </c>
      <c r="D29" s="15">
        <v>0</v>
      </c>
      <c r="E29" s="15">
        <f t="shared" si="0"/>
        <v>18605</v>
      </c>
      <c r="F29" s="15">
        <v>0</v>
      </c>
      <c r="G29" s="15">
        <v>0</v>
      </c>
      <c r="H29" s="15">
        <f t="shared" si="1"/>
        <v>18605</v>
      </c>
    </row>
    <row r="30" spans="1:8" x14ac:dyDescent="0.2">
      <c r="A30" s="49">
        <v>3700</v>
      </c>
      <c r="B30" s="11" t="s">
        <v>96</v>
      </c>
      <c r="C30" s="15">
        <v>13560</v>
      </c>
      <c r="D30" s="15">
        <v>0</v>
      </c>
      <c r="E30" s="15">
        <f t="shared" si="0"/>
        <v>13560</v>
      </c>
      <c r="F30" s="15">
        <v>500</v>
      </c>
      <c r="G30" s="15">
        <v>500</v>
      </c>
      <c r="H30" s="15">
        <f t="shared" si="1"/>
        <v>13060</v>
      </c>
    </row>
    <row r="31" spans="1:8" x14ac:dyDescent="0.2">
      <c r="A31" s="49">
        <v>3800</v>
      </c>
      <c r="B31" s="11" t="s">
        <v>97</v>
      </c>
      <c r="C31" s="15">
        <v>99806</v>
      </c>
      <c r="D31" s="15">
        <v>20000</v>
      </c>
      <c r="E31" s="15">
        <f t="shared" si="0"/>
        <v>119806</v>
      </c>
      <c r="F31" s="15">
        <v>4138.95</v>
      </c>
      <c r="G31" s="15">
        <v>4138.95</v>
      </c>
      <c r="H31" s="15">
        <f t="shared" si="1"/>
        <v>115667.05</v>
      </c>
    </row>
    <row r="32" spans="1:8" x14ac:dyDescent="0.2">
      <c r="A32" s="49">
        <v>3900</v>
      </c>
      <c r="B32" s="11" t="s">
        <v>19</v>
      </c>
      <c r="C32" s="15">
        <v>185781.93</v>
      </c>
      <c r="D32" s="15">
        <v>0</v>
      </c>
      <c r="E32" s="15">
        <f t="shared" si="0"/>
        <v>185781.93</v>
      </c>
      <c r="F32" s="15">
        <v>30892.639999999999</v>
      </c>
      <c r="G32" s="15">
        <v>30892.639999999999</v>
      </c>
      <c r="H32" s="15">
        <f t="shared" si="1"/>
        <v>154889.28999999998</v>
      </c>
    </row>
    <row r="33" spans="1:8" x14ac:dyDescent="0.2">
      <c r="A33" s="48" t="s">
        <v>70</v>
      </c>
      <c r="B33" s="7"/>
      <c r="C33" s="15">
        <f>SUM(C34:C42)</f>
        <v>220000</v>
      </c>
      <c r="D33" s="15">
        <f>SUM(D34:D42)</f>
        <v>0</v>
      </c>
      <c r="E33" s="15">
        <f t="shared" si="0"/>
        <v>220000</v>
      </c>
      <c r="F33" s="15">
        <f>SUM(F34:F42)</f>
        <v>50555.92</v>
      </c>
      <c r="G33" s="15">
        <f>SUM(G34:G42)</f>
        <v>50555.92</v>
      </c>
      <c r="H33" s="15">
        <f t="shared" si="1"/>
        <v>169444.08000000002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220000</v>
      </c>
      <c r="D37" s="15">
        <v>0</v>
      </c>
      <c r="E37" s="15">
        <f t="shared" si="0"/>
        <v>220000</v>
      </c>
      <c r="F37" s="15">
        <v>50555.92</v>
      </c>
      <c r="G37" s="15">
        <v>50555.92</v>
      </c>
      <c r="H37" s="15">
        <f t="shared" si="1"/>
        <v>169444.08000000002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4000</v>
      </c>
      <c r="D43" s="15">
        <f>SUM(D44:D52)</f>
        <v>4000</v>
      </c>
      <c r="E43" s="15">
        <f t="shared" si="0"/>
        <v>8000</v>
      </c>
      <c r="F43" s="15">
        <f>SUM(F44:F52)</f>
        <v>0</v>
      </c>
      <c r="G43" s="15">
        <f>SUM(G44:G52)</f>
        <v>0</v>
      </c>
      <c r="H43" s="15">
        <f t="shared" si="1"/>
        <v>8000</v>
      </c>
    </row>
    <row r="44" spans="1:8" x14ac:dyDescent="0.2">
      <c r="A44" s="49">
        <v>5100</v>
      </c>
      <c r="B44" s="11" t="s">
        <v>105</v>
      </c>
      <c r="C44" s="15">
        <v>4000</v>
      </c>
      <c r="D44" s="15">
        <v>4000</v>
      </c>
      <c r="E44" s="15">
        <f t="shared" si="0"/>
        <v>8000</v>
      </c>
      <c r="F44" s="15">
        <v>0</v>
      </c>
      <c r="G44" s="15">
        <v>0</v>
      </c>
      <c r="H44" s="15">
        <f t="shared" si="1"/>
        <v>8000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11206076</v>
      </c>
      <c r="D77" s="17">
        <f t="shared" si="4"/>
        <v>0</v>
      </c>
      <c r="E77" s="17">
        <f t="shared" si="4"/>
        <v>11206076</v>
      </c>
      <c r="F77" s="17">
        <f t="shared" si="4"/>
        <v>2218099.13</v>
      </c>
      <c r="G77" s="17">
        <f t="shared" si="4"/>
        <v>2218099.13</v>
      </c>
      <c r="H77" s="17">
        <f t="shared" si="4"/>
        <v>8987976.870000001</v>
      </c>
    </row>
    <row r="78" spans="1:8" x14ac:dyDescent="0.2">
      <c r="A78" s="66" t="s">
        <v>141</v>
      </c>
      <c r="B78" s="66"/>
      <c r="C78" s="66"/>
      <c r="D78" s="66"/>
      <c r="E78" s="66"/>
      <c r="F78" s="66"/>
    </row>
    <row r="82" spans="1:6" x14ac:dyDescent="0.2">
      <c r="A82" s="53" t="s">
        <v>146</v>
      </c>
      <c r="D82" s="65" t="s">
        <v>142</v>
      </c>
      <c r="E82" s="65"/>
      <c r="F82" s="65"/>
    </row>
    <row r="83" spans="1:6" x14ac:dyDescent="0.2">
      <c r="A83" s="53" t="s">
        <v>145</v>
      </c>
      <c r="D83" s="65" t="s">
        <v>143</v>
      </c>
      <c r="E83" s="65"/>
      <c r="F83" s="65"/>
    </row>
    <row r="84" spans="1:6" x14ac:dyDescent="0.2">
      <c r="A84" s="53" t="s">
        <v>147</v>
      </c>
      <c r="D84" s="65" t="s">
        <v>144</v>
      </c>
      <c r="E84" s="65"/>
      <c r="F84" s="65"/>
    </row>
  </sheetData>
  <sheetProtection formatCells="0" formatColumns="0" formatRows="0" autoFilter="0"/>
  <mergeCells count="8">
    <mergeCell ref="D82:F82"/>
    <mergeCell ref="D83:F83"/>
    <mergeCell ref="D84:F84"/>
    <mergeCell ref="A1:H1"/>
    <mergeCell ref="C2:G2"/>
    <mergeCell ref="H2:H3"/>
    <mergeCell ref="A2:B4"/>
    <mergeCell ref="A78:F7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selection activeCell="B17" sqref="B17:G23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4" t="s">
        <v>135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11202076</v>
      </c>
      <c r="D6" s="50">
        <v>-4000</v>
      </c>
      <c r="E6" s="50">
        <f>C6+D6</f>
        <v>11198076</v>
      </c>
      <c r="F6" s="50">
        <v>2218099.13</v>
      </c>
      <c r="G6" s="50">
        <v>2218099.13</v>
      </c>
      <c r="H6" s="50">
        <f>E6-F6</f>
        <v>8979976.870000001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4000</v>
      </c>
      <c r="D8" s="50">
        <v>4000</v>
      </c>
      <c r="E8" s="50">
        <f>C8+D8</f>
        <v>8000</v>
      </c>
      <c r="F8" s="50">
        <v>0</v>
      </c>
      <c r="G8" s="50">
        <v>0</v>
      </c>
      <c r="H8" s="50">
        <f>E8-F8</f>
        <v>8000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11206076</v>
      </c>
      <c r="D16" s="17">
        <f>SUM(D6+D8+D10+D12+D14)</f>
        <v>0</v>
      </c>
      <c r="E16" s="17">
        <f>SUM(E6+E8+E10+E12+E14)</f>
        <v>11206076</v>
      </c>
      <c r="F16" s="17">
        <f t="shared" ref="F16:H16" si="0">SUM(F6+F8+F10+F12+F14)</f>
        <v>2218099.13</v>
      </c>
      <c r="G16" s="17">
        <f t="shared" si="0"/>
        <v>2218099.13</v>
      </c>
      <c r="H16" s="17">
        <f t="shared" si="0"/>
        <v>8987976.870000001</v>
      </c>
    </row>
    <row r="17" spans="2:7" x14ac:dyDescent="0.2">
      <c r="B17" s="66" t="s">
        <v>141</v>
      </c>
      <c r="C17" s="66"/>
      <c r="D17" s="66"/>
      <c r="E17" s="66"/>
      <c r="F17" s="66"/>
      <c r="G17" s="66"/>
    </row>
    <row r="21" spans="2:7" x14ac:dyDescent="0.2">
      <c r="B21" s="53" t="s">
        <v>146</v>
      </c>
      <c r="E21" s="65" t="s">
        <v>142</v>
      </c>
      <c r="F21" s="65"/>
      <c r="G21" s="65"/>
    </row>
    <row r="22" spans="2:7" x14ac:dyDescent="0.2">
      <c r="B22" s="53" t="s">
        <v>145</v>
      </c>
      <c r="E22" s="65" t="s">
        <v>143</v>
      </c>
      <c r="F22" s="65"/>
      <c r="G22" s="65"/>
    </row>
    <row r="23" spans="2:7" x14ac:dyDescent="0.2">
      <c r="B23" s="53" t="s">
        <v>147</v>
      </c>
      <c r="E23" s="65" t="s">
        <v>144</v>
      </c>
      <c r="F23" s="65"/>
      <c r="G23" s="65"/>
    </row>
  </sheetData>
  <sheetProtection formatCells="0" formatColumns="0" formatRows="0" autoFilter="0"/>
  <mergeCells count="8">
    <mergeCell ref="E21:G21"/>
    <mergeCell ref="E22:G22"/>
    <mergeCell ref="E23:G23"/>
    <mergeCell ref="A1:H1"/>
    <mergeCell ref="C2:G2"/>
    <mergeCell ref="H2:H3"/>
    <mergeCell ref="A2:B4"/>
    <mergeCell ref="B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topLeftCell="A17" workbookViewId="0">
      <selection activeCell="B31" sqref="B3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4" t="s">
        <v>137</v>
      </c>
      <c r="B1" s="55"/>
      <c r="C1" s="55"/>
      <c r="D1" s="55"/>
      <c r="E1" s="55"/>
      <c r="F1" s="55"/>
      <c r="G1" s="55"/>
      <c r="H1" s="56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9" t="s">
        <v>60</v>
      </c>
      <c r="B3" s="60"/>
      <c r="C3" s="54" t="s">
        <v>66</v>
      </c>
      <c r="D3" s="55"/>
      <c r="E3" s="55"/>
      <c r="F3" s="55"/>
      <c r="G3" s="56"/>
      <c r="H3" s="57" t="s">
        <v>65</v>
      </c>
    </row>
    <row r="4" spans="1:8" ht="24.9" customHeight="1" x14ac:dyDescent="0.2">
      <c r="A4" s="61"/>
      <c r="B4" s="62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8"/>
    </row>
    <row r="5" spans="1:8" x14ac:dyDescent="0.2">
      <c r="A5" s="63"/>
      <c r="B5" s="64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11206076</v>
      </c>
      <c r="D7" s="15">
        <v>0</v>
      </c>
      <c r="E7" s="15">
        <f>C7+D7</f>
        <v>11206076</v>
      </c>
      <c r="F7" s="15">
        <v>2218099.13</v>
      </c>
      <c r="G7" s="15">
        <v>2218099.13</v>
      </c>
      <c r="H7" s="15">
        <f>E7-F7</f>
        <v>8987976.870000001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11206076</v>
      </c>
      <c r="D16" s="23">
        <f t="shared" si="2"/>
        <v>0</v>
      </c>
      <c r="E16" s="23">
        <f t="shared" si="2"/>
        <v>11206076</v>
      </c>
      <c r="F16" s="23">
        <f t="shared" si="2"/>
        <v>2218099.13</v>
      </c>
      <c r="G16" s="23">
        <f t="shared" si="2"/>
        <v>2218099.13</v>
      </c>
      <c r="H16" s="23">
        <f t="shared" si="2"/>
        <v>8987976.870000001</v>
      </c>
    </row>
    <row r="19" spans="1:8" ht="45" customHeight="1" x14ac:dyDescent="0.2">
      <c r="A19" s="54" t="s">
        <v>138</v>
      </c>
      <c r="B19" s="55"/>
      <c r="C19" s="55"/>
      <c r="D19" s="55"/>
      <c r="E19" s="55"/>
      <c r="F19" s="55"/>
      <c r="G19" s="55"/>
      <c r="H19" s="56"/>
    </row>
    <row r="21" spans="1:8" x14ac:dyDescent="0.2">
      <c r="A21" s="59" t="s">
        <v>60</v>
      </c>
      <c r="B21" s="60"/>
      <c r="C21" s="54" t="s">
        <v>66</v>
      </c>
      <c r="D21" s="55"/>
      <c r="E21" s="55"/>
      <c r="F21" s="55"/>
      <c r="G21" s="56"/>
      <c r="H21" s="57" t="s">
        <v>65</v>
      </c>
    </row>
    <row r="22" spans="1:8" ht="20.399999999999999" x14ac:dyDescent="0.2">
      <c r="A22" s="61"/>
      <c r="B22" s="62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8"/>
    </row>
    <row r="23" spans="1:8" x14ac:dyDescent="0.2">
      <c r="A23" s="63"/>
      <c r="B23" s="64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4" t="s">
        <v>139</v>
      </c>
      <c r="B33" s="55"/>
      <c r="C33" s="55"/>
      <c r="D33" s="55"/>
      <c r="E33" s="55"/>
      <c r="F33" s="55"/>
      <c r="G33" s="55"/>
      <c r="H33" s="56"/>
    </row>
    <row r="34" spans="1:8" x14ac:dyDescent="0.2">
      <c r="A34" s="59" t="s">
        <v>60</v>
      </c>
      <c r="B34" s="60"/>
      <c r="C34" s="54" t="s">
        <v>66</v>
      </c>
      <c r="D34" s="55"/>
      <c r="E34" s="55"/>
      <c r="F34" s="55"/>
      <c r="G34" s="56"/>
      <c r="H34" s="57" t="s">
        <v>65</v>
      </c>
    </row>
    <row r="35" spans="1:8" ht="20.399999999999999" x14ac:dyDescent="0.2">
      <c r="A35" s="61"/>
      <c r="B35" s="62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8"/>
    </row>
    <row r="36" spans="1:8" x14ac:dyDescent="0.2">
      <c r="A36" s="63"/>
      <c r="B36" s="64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66" t="s">
        <v>141</v>
      </c>
      <c r="C53" s="66"/>
      <c r="D53" s="66"/>
      <c r="E53" s="66"/>
      <c r="F53" s="66"/>
      <c r="G53" s="66"/>
    </row>
    <row r="57" spans="1:8" x14ac:dyDescent="0.2">
      <c r="B57" s="53" t="s">
        <v>146</v>
      </c>
      <c r="E57" s="65" t="s">
        <v>142</v>
      </c>
      <c r="F57" s="65"/>
      <c r="G57" s="65"/>
    </row>
    <row r="58" spans="1:8" x14ac:dyDescent="0.2">
      <c r="B58" s="53" t="s">
        <v>145</v>
      </c>
      <c r="E58" s="65" t="s">
        <v>143</v>
      </c>
      <c r="F58" s="65"/>
      <c r="G58" s="65"/>
    </row>
    <row r="59" spans="1:8" x14ac:dyDescent="0.2">
      <c r="B59" s="53" t="s">
        <v>147</v>
      </c>
      <c r="E59" s="65" t="s">
        <v>144</v>
      </c>
      <c r="F59" s="65"/>
      <c r="G59" s="65"/>
    </row>
  </sheetData>
  <sheetProtection formatCells="0" formatColumns="0" formatRows="0" insertRows="0" deleteRows="0" autoFilter="0"/>
  <mergeCells count="16">
    <mergeCell ref="B53:G53"/>
    <mergeCell ref="E57:G57"/>
    <mergeCell ref="E58:G58"/>
    <mergeCell ref="E59:G59"/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1" manualBreakCount="1">
    <brk id="30" max="16383" man="1"/>
  </rowBreaks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9" workbookViewId="0">
      <selection activeCell="A44" sqref="A44:F5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4" t="s">
        <v>140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4455092.57</v>
      </c>
      <c r="D6" s="15">
        <f t="shared" si="0"/>
        <v>0</v>
      </c>
      <c r="E6" s="15">
        <f t="shared" si="0"/>
        <v>4455092.57</v>
      </c>
      <c r="F6" s="15">
        <f t="shared" si="0"/>
        <v>905945.36</v>
      </c>
      <c r="G6" s="15">
        <f t="shared" si="0"/>
        <v>905945.36</v>
      </c>
      <c r="H6" s="15">
        <f t="shared" si="0"/>
        <v>3549147.2100000004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4455092.57</v>
      </c>
      <c r="D11" s="15">
        <v>0</v>
      </c>
      <c r="E11" s="15">
        <f t="shared" si="1"/>
        <v>4455092.57</v>
      </c>
      <c r="F11" s="15">
        <v>905945.36</v>
      </c>
      <c r="G11" s="15">
        <v>905945.36</v>
      </c>
      <c r="H11" s="15">
        <f t="shared" si="2"/>
        <v>3549147.2100000004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6750983.4299999997</v>
      </c>
      <c r="D16" s="15">
        <f t="shared" si="3"/>
        <v>0</v>
      </c>
      <c r="E16" s="15">
        <f t="shared" si="3"/>
        <v>6750983.4299999997</v>
      </c>
      <c r="F16" s="15">
        <f t="shared" si="3"/>
        <v>1312153.77</v>
      </c>
      <c r="G16" s="15">
        <f t="shared" si="3"/>
        <v>1312153.77</v>
      </c>
      <c r="H16" s="15">
        <f t="shared" si="3"/>
        <v>5438829.6600000001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608545.68000000005</v>
      </c>
      <c r="D18" s="15">
        <v>0</v>
      </c>
      <c r="E18" s="15">
        <f t="shared" ref="E18:E23" si="5">C18+D18</f>
        <v>608545.68000000005</v>
      </c>
      <c r="F18" s="15">
        <v>100702.72</v>
      </c>
      <c r="G18" s="15">
        <v>100702.72</v>
      </c>
      <c r="H18" s="15">
        <f t="shared" si="4"/>
        <v>507842.96000000008</v>
      </c>
    </row>
    <row r="19" spans="1:8" x14ac:dyDescent="0.2">
      <c r="A19" s="38"/>
      <c r="B19" s="42" t="s">
        <v>21</v>
      </c>
      <c r="C19" s="15">
        <v>1197281.7</v>
      </c>
      <c r="D19" s="15">
        <v>0</v>
      </c>
      <c r="E19" s="15">
        <f t="shared" si="5"/>
        <v>1197281.7</v>
      </c>
      <c r="F19" s="15">
        <v>248815.57</v>
      </c>
      <c r="G19" s="15">
        <v>248815.57</v>
      </c>
      <c r="H19" s="15">
        <f t="shared" si="4"/>
        <v>948466.12999999989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4613615.29</v>
      </c>
      <c r="D22" s="15">
        <v>0</v>
      </c>
      <c r="E22" s="15">
        <f t="shared" si="5"/>
        <v>4613615.29</v>
      </c>
      <c r="F22" s="15">
        <v>897367.05</v>
      </c>
      <c r="G22" s="15">
        <v>897367.05</v>
      </c>
      <c r="H22" s="15">
        <f t="shared" si="4"/>
        <v>3716248.24</v>
      </c>
    </row>
    <row r="23" spans="1:8" x14ac:dyDescent="0.2">
      <c r="A23" s="38"/>
      <c r="B23" s="42" t="s">
        <v>4</v>
      </c>
      <c r="C23" s="15">
        <v>331540.76</v>
      </c>
      <c r="D23" s="15">
        <v>0</v>
      </c>
      <c r="E23" s="15">
        <f t="shared" si="5"/>
        <v>331540.76</v>
      </c>
      <c r="F23" s="15">
        <v>65268.43</v>
      </c>
      <c r="G23" s="15">
        <v>65268.43</v>
      </c>
      <c r="H23" s="15">
        <f t="shared" si="4"/>
        <v>266272.33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11206076</v>
      </c>
      <c r="D42" s="23">
        <f t="shared" si="12"/>
        <v>0</v>
      </c>
      <c r="E42" s="23">
        <f t="shared" si="12"/>
        <v>11206076</v>
      </c>
      <c r="F42" s="23">
        <f t="shared" si="12"/>
        <v>2218099.13</v>
      </c>
      <c r="G42" s="23">
        <f t="shared" si="12"/>
        <v>2218099.13</v>
      </c>
      <c r="H42" s="23">
        <f t="shared" si="12"/>
        <v>8987976.870000001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66" t="s">
        <v>141</v>
      </c>
      <c r="B44" s="66"/>
      <c r="C44" s="66"/>
      <c r="D44" s="66"/>
      <c r="E44" s="66"/>
      <c r="F44" s="66"/>
      <c r="G44" s="37"/>
      <c r="H44" s="37"/>
    </row>
    <row r="45" spans="1:8" x14ac:dyDescent="0.2">
      <c r="A45" s="1"/>
      <c r="B45" s="1"/>
      <c r="C45" s="1"/>
      <c r="D45" s="1"/>
      <c r="E45" s="1"/>
      <c r="F45" s="1"/>
      <c r="G45" s="37"/>
      <c r="H45" s="37"/>
    </row>
    <row r="46" spans="1:8" x14ac:dyDescent="0.2">
      <c r="A46" s="1"/>
      <c r="B46" s="1"/>
      <c r="C46" s="1"/>
      <c r="D46" s="1"/>
      <c r="E46" s="1"/>
      <c r="F46" s="1"/>
    </row>
    <row r="47" spans="1:8" x14ac:dyDescent="0.2">
      <c r="A47" s="1"/>
      <c r="B47" s="1"/>
      <c r="C47" s="1"/>
      <c r="D47" s="1"/>
      <c r="E47" s="1"/>
      <c r="F47" s="1"/>
    </row>
    <row r="48" spans="1:8" x14ac:dyDescent="0.2">
      <c r="A48" s="52" t="s">
        <v>146</v>
      </c>
      <c r="B48" s="1"/>
      <c r="C48" s="1"/>
      <c r="D48" s="65" t="s">
        <v>142</v>
      </c>
      <c r="E48" s="65"/>
      <c r="F48" s="65"/>
    </row>
    <row r="49" spans="1:6" x14ac:dyDescent="0.2">
      <c r="A49" s="52" t="s">
        <v>145</v>
      </c>
      <c r="B49" s="1"/>
      <c r="C49" s="1"/>
      <c r="D49" s="65" t="s">
        <v>143</v>
      </c>
      <c r="E49" s="65"/>
      <c r="F49" s="65"/>
    </row>
    <row r="50" spans="1:6" x14ac:dyDescent="0.2">
      <c r="A50" s="52" t="s">
        <v>147</v>
      </c>
      <c r="B50" s="1"/>
      <c r="C50" s="1"/>
      <c r="D50" s="65" t="s">
        <v>144</v>
      </c>
      <c r="E50" s="65"/>
      <c r="F50" s="65"/>
    </row>
  </sheetData>
  <sheetProtection formatCells="0" formatColumns="0" formatRows="0" autoFilter="0"/>
  <mergeCells count="8">
    <mergeCell ref="D48:F48"/>
    <mergeCell ref="D49:F49"/>
    <mergeCell ref="D50:F50"/>
    <mergeCell ref="A1:H1"/>
    <mergeCell ref="A2:B4"/>
    <mergeCell ref="C2:G2"/>
    <mergeCell ref="H2:H3"/>
    <mergeCell ref="A44:F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2021-04-22T19:02:20Z</cp:lastPrinted>
  <dcterms:created xsi:type="dcterms:W3CDTF">2014-02-10T03:37:14Z</dcterms:created>
  <dcterms:modified xsi:type="dcterms:W3CDTF">2021-04-22T19:03:52Z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